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d.docs.live.net/893f0f895cd8fbbc/Thymus PPG/GeoSciencePaper/Data/"/>
    </mc:Choice>
  </mc:AlternateContent>
  <xr:revisionPtr revIDLastSave="0" documentId="8_{3F72E58D-EABE-4F8D-95B9-B6F51F69A38C}" xr6:coauthVersionLast="45" xr6:coauthVersionMax="45" xr10:uidLastSave="{00000000-0000-0000-0000-000000000000}"/>
  <bookViews>
    <workbookView xWindow="-98" yWindow="-98" windowWidth="20715" windowHeight="13276" activeTab="1" xr2:uid="{00000000-000D-0000-FFFF-FFFF00000000}"/>
  </bookViews>
  <sheets>
    <sheet name="Notes" sheetId="14" r:id="rId1"/>
    <sheet name="QG Analysis"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12" l="1"/>
  <c r="I47" i="12"/>
  <c r="I48" i="12"/>
  <c r="I49" i="12"/>
  <c r="I50" i="12"/>
  <c r="I51" i="12"/>
  <c r="I52" i="12"/>
  <c r="I53" i="12"/>
  <c r="I54" i="12"/>
  <c r="I55" i="12"/>
  <c r="I56" i="12"/>
  <c r="I57" i="12"/>
  <c r="I58" i="12"/>
  <c r="I59" i="12"/>
  <c r="I60" i="12"/>
  <c r="I61" i="12"/>
  <c r="I62" i="12"/>
  <c r="I63" i="12"/>
  <c r="I64" i="12"/>
  <c r="I65" i="12"/>
  <c r="I73" i="12"/>
  <c r="I68" i="12" s="1"/>
  <c r="I74" i="12"/>
  <c r="I75" i="12"/>
  <c r="I76" i="12"/>
  <c r="I172" i="12" s="1"/>
  <c r="I77" i="12"/>
  <c r="I78" i="12"/>
  <c r="I79" i="12"/>
  <c r="I80" i="12"/>
  <c r="I81" i="12"/>
  <c r="I105" i="12" s="1"/>
  <c r="I128" i="12" s="1"/>
  <c r="I82" i="12"/>
  <c r="I83" i="12"/>
  <c r="I84" i="12"/>
  <c r="I180" i="12" s="1"/>
  <c r="I85" i="12"/>
  <c r="I86" i="12"/>
  <c r="I87" i="12"/>
  <c r="I88" i="12"/>
  <c r="I89" i="12"/>
  <c r="I113" i="12" s="1"/>
  <c r="I136" i="12" s="1"/>
  <c r="I90" i="12"/>
  <c r="I91" i="12"/>
  <c r="I92" i="12"/>
  <c r="I116" i="12" s="1"/>
  <c r="I139" i="12" s="1"/>
  <c r="I96" i="12"/>
  <c r="E46" i="12"/>
  <c r="E47" i="12"/>
  <c r="E48" i="12"/>
  <c r="E49" i="12"/>
  <c r="E50" i="12"/>
  <c r="E51" i="12"/>
  <c r="E52" i="12"/>
  <c r="E53" i="12"/>
  <c r="E54" i="12"/>
  <c r="E55" i="12"/>
  <c r="E56" i="12"/>
  <c r="E57" i="12"/>
  <c r="E58" i="12"/>
  <c r="E59" i="12"/>
  <c r="E60" i="12"/>
  <c r="E61" i="12"/>
  <c r="E62" i="12"/>
  <c r="E63" i="12"/>
  <c r="E64" i="12"/>
  <c r="E65" i="12"/>
  <c r="E73" i="12"/>
  <c r="E74" i="12"/>
  <c r="E75" i="12"/>
  <c r="E76" i="12"/>
  <c r="E77" i="12"/>
  <c r="E78" i="12"/>
  <c r="E79" i="12"/>
  <c r="E80" i="12"/>
  <c r="E81" i="12"/>
  <c r="E82" i="12"/>
  <c r="E83" i="12"/>
  <c r="E84" i="12"/>
  <c r="E85" i="12"/>
  <c r="E86" i="12"/>
  <c r="E87" i="12"/>
  <c r="E88" i="12"/>
  <c r="E89" i="12"/>
  <c r="E90" i="12"/>
  <c r="E91" i="12"/>
  <c r="E92" i="12"/>
  <c r="E96" i="12"/>
  <c r="E45" i="12" s="1"/>
  <c r="I112" i="12" l="1"/>
  <c r="I135" i="12" s="1"/>
  <c r="I109" i="12"/>
  <c r="I132" i="12" s="1"/>
  <c r="I101" i="12"/>
  <c r="I124" i="12" s="1"/>
  <c r="I187" i="12"/>
  <c r="I179" i="12"/>
  <c r="I171" i="12"/>
  <c r="I115" i="12"/>
  <c r="I138" i="12" s="1"/>
  <c r="I186" i="12"/>
  <c r="I106" i="12"/>
  <c r="I129" i="12" s="1"/>
  <c r="I98" i="12"/>
  <c r="I121" i="12" s="1"/>
  <c r="I108" i="12"/>
  <c r="I131" i="12" s="1"/>
  <c r="I184" i="12"/>
  <c r="I176" i="12"/>
  <c r="I104" i="12"/>
  <c r="I127" i="12" s="1"/>
  <c r="I183" i="12"/>
  <c r="I175" i="12"/>
  <c r="I100" i="12"/>
  <c r="I123" i="12" s="1"/>
  <c r="I110" i="12"/>
  <c r="I133" i="12" s="1"/>
  <c r="I102" i="12"/>
  <c r="I125" i="12" s="1"/>
  <c r="I114" i="12"/>
  <c r="I137" i="12" s="1"/>
  <c r="I107" i="12"/>
  <c r="I130" i="12" s="1"/>
  <c r="I103" i="12"/>
  <c r="I126" i="12" s="1"/>
  <c r="I99" i="12"/>
  <c r="I122" i="12" s="1"/>
  <c r="I111" i="12"/>
  <c r="I134" i="12" s="1"/>
  <c r="I188" i="12"/>
  <c r="I185" i="12"/>
  <c r="I182" i="12"/>
  <c r="I181" i="12"/>
  <c r="I178" i="12"/>
  <c r="I177" i="12"/>
  <c r="I174" i="12"/>
  <c r="I173" i="12"/>
  <c r="I170" i="12"/>
  <c r="I45" i="12"/>
  <c r="I119" i="12"/>
  <c r="I97" i="12"/>
  <c r="I120" i="12" s="1"/>
  <c r="E68" i="12"/>
  <c r="E175" i="12"/>
  <c r="E183" i="12"/>
  <c r="E179" i="12"/>
  <c r="E99" i="12"/>
  <c r="E122" i="12" s="1"/>
  <c r="E171" i="12"/>
  <c r="E185" i="12"/>
  <c r="E177" i="12"/>
  <c r="E119" i="12"/>
  <c r="E107" i="12"/>
  <c r="E130" i="12" s="1"/>
  <c r="E111" i="12"/>
  <c r="E134" i="12" s="1"/>
  <c r="E105" i="12"/>
  <c r="E128" i="12" s="1"/>
  <c r="E187" i="12"/>
  <c r="E109" i="12"/>
  <c r="E132" i="12" s="1"/>
  <c r="E173" i="12"/>
  <c r="E186" i="12"/>
  <c r="E178" i="12"/>
  <c r="E174" i="12"/>
  <c r="E170" i="12"/>
  <c r="E115" i="12"/>
  <c r="E138" i="12" s="1"/>
  <c r="E116" i="12"/>
  <c r="E139" i="12" s="1"/>
  <c r="E112" i="12"/>
  <c r="E135" i="12" s="1"/>
  <c r="E100" i="12"/>
  <c r="E123" i="12" s="1"/>
  <c r="E113" i="12"/>
  <c r="E136" i="12" s="1"/>
  <c r="E101" i="12"/>
  <c r="E124" i="12" s="1"/>
  <c r="E103" i="12"/>
  <c r="E126" i="12" s="1"/>
  <c r="E181" i="12"/>
  <c r="E104" i="12"/>
  <c r="E127" i="12" s="1"/>
  <c r="E182" i="12"/>
  <c r="E108" i="12"/>
  <c r="E131" i="12" s="1"/>
  <c r="E188" i="12"/>
  <c r="E184" i="12"/>
  <c r="E180" i="12"/>
  <c r="E176" i="12"/>
  <c r="E172" i="12"/>
  <c r="E97" i="12"/>
  <c r="E120" i="12" s="1"/>
  <c r="E114" i="12"/>
  <c r="E137" i="12" s="1"/>
  <c r="E110" i="12"/>
  <c r="E133" i="12" s="1"/>
  <c r="E106" i="12"/>
  <c r="E129" i="12" s="1"/>
  <c r="E102" i="12"/>
  <c r="E125" i="12" s="1"/>
  <c r="E98" i="12"/>
  <c r="E121" i="12" s="1"/>
  <c r="E67" i="12"/>
  <c r="E144" i="12"/>
  <c r="E168" i="12" s="1"/>
  <c r="L140" i="12"/>
  <c r="G73" i="12"/>
  <c r="G46" i="12"/>
  <c r="C48" i="12"/>
  <c r="C75" i="12" s="1"/>
  <c r="C99" i="12" s="1"/>
  <c r="C122" i="12" s="1"/>
  <c r="C147" i="12" s="1"/>
  <c r="C171" i="12" s="1"/>
  <c r="C64" i="12"/>
  <c r="C91" i="12" s="1"/>
  <c r="C115" i="12" s="1"/>
  <c r="C138" i="12" s="1"/>
  <c r="C163" i="12" s="1"/>
  <c r="C187" i="12" s="1"/>
  <c r="C65" i="12"/>
  <c r="C92" i="12" s="1"/>
  <c r="C116" i="12" s="1"/>
  <c r="C139" i="12" s="1"/>
  <c r="C164" i="12" s="1"/>
  <c r="C188" i="12" s="1"/>
  <c r="B75" i="12"/>
  <c r="B76" i="12"/>
  <c r="B77" i="12"/>
  <c r="B78" i="12"/>
  <c r="B79" i="12"/>
  <c r="B80" i="12"/>
  <c r="B81" i="12"/>
  <c r="B82" i="12"/>
  <c r="B83" i="12"/>
  <c r="B84" i="12"/>
  <c r="B85" i="12"/>
  <c r="B86" i="12"/>
  <c r="B87" i="12"/>
  <c r="B88" i="12"/>
  <c r="B89" i="12"/>
  <c r="B90" i="12"/>
  <c r="B91" i="12"/>
  <c r="B92" i="12"/>
  <c r="B74" i="12"/>
  <c r="C63" i="12"/>
  <c r="C90" i="12" s="1"/>
  <c r="C114" i="12" s="1"/>
  <c r="C137" i="12" s="1"/>
  <c r="C162" i="12" s="1"/>
  <c r="C186" i="12" s="1"/>
  <c r="C62" i="12"/>
  <c r="C89" i="12" s="1"/>
  <c r="C113" i="12" s="1"/>
  <c r="C136" i="12" s="1"/>
  <c r="C161" i="12" s="1"/>
  <c r="C185" i="12" s="1"/>
  <c r="C61" i="12"/>
  <c r="C88" i="12" s="1"/>
  <c r="C112" i="12" s="1"/>
  <c r="C135" i="12" s="1"/>
  <c r="C160" i="12" s="1"/>
  <c r="C184" i="12" s="1"/>
  <c r="C60" i="12"/>
  <c r="C87" i="12" s="1"/>
  <c r="C111" i="12" s="1"/>
  <c r="C134" i="12" s="1"/>
  <c r="C159" i="12" s="1"/>
  <c r="C183" i="12" s="1"/>
  <c r="C59" i="12"/>
  <c r="C86" i="12" s="1"/>
  <c r="C110" i="12" s="1"/>
  <c r="C133" i="12" s="1"/>
  <c r="C158" i="12" s="1"/>
  <c r="C182" i="12" s="1"/>
  <c r="C58" i="12"/>
  <c r="C85" i="12" s="1"/>
  <c r="C109" i="12" s="1"/>
  <c r="C132" i="12" s="1"/>
  <c r="C157" i="12" s="1"/>
  <c r="C181" i="12" s="1"/>
  <c r="C57" i="12"/>
  <c r="C84" i="12" s="1"/>
  <c r="C108" i="12" s="1"/>
  <c r="C131" i="12" s="1"/>
  <c r="C156" i="12" s="1"/>
  <c r="C180" i="12" s="1"/>
  <c r="C56" i="12"/>
  <c r="C83" i="12" s="1"/>
  <c r="C107" i="12" s="1"/>
  <c r="C130" i="12" s="1"/>
  <c r="C155" i="12" s="1"/>
  <c r="C179" i="12" s="1"/>
  <c r="C55" i="12"/>
  <c r="C82" i="12" s="1"/>
  <c r="C106" i="12" s="1"/>
  <c r="C129" i="12" s="1"/>
  <c r="C154" i="12" s="1"/>
  <c r="C178" i="12" s="1"/>
  <c r="C54" i="12"/>
  <c r="C81" i="12" s="1"/>
  <c r="C105" i="12" s="1"/>
  <c r="C128" i="12" s="1"/>
  <c r="C153" i="12" s="1"/>
  <c r="C177" i="12" s="1"/>
  <c r="C53" i="12"/>
  <c r="C80" i="12" s="1"/>
  <c r="C104" i="12" s="1"/>
  <c r="C127" i="12" s="1"/>
  <c r="C152" i="12" s="1"/>
  <c r="C176" i="12" s="1"/>
  <c r="C52" i="12"/>
  <c r="C79" i="12" s="1"/>
  <c r="C103" i="12" s="1"/>
  <c r="C126" i="12" s="1"/>
  <c r="C151" i="12" s="1"/>
  <c r="C175" i="12" s="1"/>
  <c r="C51" i="12"/>
  <c r="C78" i="12" s="1"/>
  <c r="C102" i="12" s="1"/>
  <c r="C125" i="12" s="1"/>
  <c r="C150" i="12" s="1"/>
  <c r="C174" i="12" s="1"/>
  <c r="C50" i="12"/>
  <c r="C77" i="12" s="1"/>
  <c r="C101" i="12" s="1"/>
  <c r="C124" i="12" s="1"/>
  <c r="C149" i="12" s="1"/>
  <c r="C173" i="12" s="1"/>
  <c r="C49" i="12"/>
  <c r="C76" i="12" s="1"/>
  <c r="C100" i="12" s="1"/>
  <c r="C123" i="12" s="1"/>
  <c r="C148" i="12" s="1"/>
  <c r="C172" i="12" s="1"/>
  <c r="C47" i="12"/>
  <c r="C74" i="12" s="1"/>
  <c r="C98" i="12" s="1"/>
  <c r="C121" i="12" s="1"/>
  <c r="C146" i="12" s="1"/>
  <c r="C170" i="12" s="1"/>
  <c r="I67" i="12" l="1"/>
  <c r="I144" i="12"/>
  <c r="I168" i="12" s="1"/>
  <c r="G68" i="12"/>
  <c r="J65" i="12"/>
  <c r="H65" i="12"/>
  <c r="G65" i="12"/>
  <c r="F65" i="12"/>
  <c r="D65" i="12"/>
  <c r="J64" i="12"/>
  <c r="H64" i="12"/>
  <c r="G64" i="12"/>
  <c r="F64" i="12"/>
  <c r="D64" i="12"/>
  <c r="J63" i="12"/>
  <c r="H63" i="12"/>
  <c r="G63" i="12"/>
  <c r="F63" i="12"/>
  <c r="D63" i="12"/>
  <c r="J62" i="12"/>
  <c r="H62" i="12"/>
  <c r="G62" i="12"/>
  <c r="F62" i="12"/>
  <c r="D62" i="12"/>
  <c r="J61" i="12"/>
  <c r="H61" i="12"/>
  <c r="G61" i="12"/>
  <c r="F61" i="12"/>
  <c r="D61" i="12"/>
  <c r="J60" i="12"/>
  <c r="H60" i="12"/>
  <c r="G60" i="12"/>
  <c r="F60" i="12"/>
  <c r="D60" i="12"/>
  <c r="J59" i="12"/>
  <c r="H59" i="12"/>
  <c r="G59" i="12"/>
  <c r="F59" i="12"/>
  <c r="D59" i="12"/>
  <c r="J58" i="12"/>
  <c r="H58" i="12"/>
  <c r="G58" i="12"/>
  <c r="F58" i="12"/>
  <c r="D58" i="12"/>
  <c r="J57" i="12"/>
  <c r="H57" i="12"/>
  <c r="G57" i="12"/>
  <c r="F57" i="12"/>
  <c r="D57" i="12"/>
  <c r="J56" i="12"/>
  <c r="H56" i="12"/>
  <c r="G56" i="12"/>
  <c r="F56" i="12"/>
  <c r="D56" i="12"/>
  <c r="J55" i="12"/>
  <c r="H55" i="12"/>
  <c r="G55" i="12"/>
  <c r="F55" i="12"/>
  <c r="D55" i="12"/>
  <c r="J54" i="12"/>
  <c r="H54" i="12"/>
  <c r="G54" i="12"/>
  <c r="F54" i="12"/>
  <c r="D54" i="12"/>
  <c r="J53" i="12"/>
  <c r="H53" i="12"/>
  <c r="G53" i="12"/>
  <c r="F53" i="12"/>
  <c r="D53" i="12"/>
  <c r="J52" i="12"/>
  <c r="H52" i="12"/>
  <c r="G52" i="12"/>
  <c r="F52" i="12"/>
  <c r="D52" i="12"/>
  <c r="J51" i="12"/>
  <c r="H51" i="12"/>
  <c r="G51" i="12"/>
  <c r="F51" i="12"/>
  <c r="D51" i="12"/>
  <c r="J50" i="12"/>
  <c r="H50" i="12"/>
  <c r="G50" i="12"/>
  <c r="F50" i="12"/>
  <c r="D50" i="12"/>
  <c r="J49" i="12"/>
  <c r="H49" i="12"/>
  <c r="G49" i="12"/>
  <c r="F49" i="12"/>
  <c r="D49" i="12"/>
  <c r="J48" i="12"/>
  <c r="H48" i="12"/>
  <c r="G48" i="12"/>
  <c r="F48" i="12"/>
  <c r="D48" i="12"/>
  <c r="J47" i="12"/>
  <c r="H47" i="12"/>
  <c r="G47" i="12"/>
  <c r="F47" i="12"/>
  <c r="D47" i="12"/>
  <c r="J46" i="12"/>
  <c r="H46" i="12"/>
  <c r="F46" i="12"/>
  <c r="D46" i="12"/>
  <c r="A116" i="12"/>
  <c r="A115" i="12"/>
  <c r="A114" i="12"/>
  <c r="A113" i="12"/>
  <c r="A112" i="12"/>
  <c r="A111" i="12"/>
  <c r="A110" i="12"/>
  <c r="A109" i="12"/>
  <c r="A108" i="12"/>
  <c r="A107" i="12"/>
  <c r="A106" i="12"/>
  <c r="A105" i="12"/>
  <c r="A104" i="12"/>
  <c r="A103" i="12"/>
  <c r="A102" i="12"/>
  <c r="A101" i="12"/>
  <c r="A100" i="12"/>
  <c r="B99" i="12"/>
  <c r="A99" i="12"/>
  <c r="B98" i="12"/>
  <c r="A98" i="12"/>
  <c r="C97" i="12"/>
  <c r="B97" i="12"/>
  <c r="A97" i="12"/>
  <c r="J96" i="12"/>
  <c r="H96" i="12"/>
  <c r="G96" i="12"/>
  <c r="F96" i="12"/>
  <c r="D96" i="12"/>
  <c r="C96" i="12"/>
  <c r="B96" i="12"/>
  <c r="A96" i="12"/>
  <c r="J92" i="12"/>
  <c r="H92" i="12"/>
  <c r="G92" i="12"/>
  <c r="F92" i="12"/>
  <c r="D92" i="12"/>
  <c r="J91" i="12"/>
  <c r="H91" i="12"/>
  <c r="G91" i="12"/>
  <c r="F91" i="12"/>
  <c r="D91" i="12"/>
  <c r="J90" i="12"/>
  <c r="H90" i="12"/>
  <c r="G90" i="12"/>
  <c r="F90" i="12"/>
  <c r="D90" i="12"/>
  <c r="J89" i="12"/>
  <c r="H89" i="12"/>
  <c r="G89" i="12"/>
  <c r="F89" i="12"/>
  <c r="D89" i="12"/>
  <c r="J88" i="12"/>
  <c r="H88" i="12"/>
  <c r="G88" i="12"/>
  <c r="F88" i="12"/>
  <c r="D88" i="12"/>
  <c r="J87" i="12"/>
  <c r="H87" i="12"/>
  <c r="G87" i="12"/>
  <c r="F87" i="12"/>
  <c r="D87" i="12"/>
  <c r="J86" i="12"/>
  <c r="H86" i="12"/>
  <c r="G86" i="12"/>
  <c r="F86" i="12"/>
  <c r="D86" i="12"/>
  <c r="J85" i="12"/>
  <c r="H85" i="12"/>
  <c r="G85" i="12"/>
  <c r="F85" i="12"/>
  <c r="D85" i="12"/>
  <c r="J84" i="12"/>
  <c r="H84" i="12"/>
  <c r="G84" i="12"/>
  <c r="F84" i="12"/>
  <c r="D84" i="12"/>
  <c r="J83" i="12"/>
  <c r="H83" i="12"/>
  <c r="G83" i="12"/>
  <c r="F83" i="12"/>
  <c r="D83" i="12"/>
  <c r="J82" i="12"/>
  <c r="H82" i="12"/>
  <c r="G82" i="12"/>
  <c r="F82" i="12"/>
  <c r="D82" i="12"/>
  <c r="J81" i="12"/>
  <c r="H81" i="12"/>
  <c r="G81" i="12"/>
  <c r="F81" i="12"/>
  <c r="D81" i="12"/>
  <c r="J80" i="12"/>
  <c r="H80" i="12"/>
  <c r="G80" i="12"/>
  <c r="F80" i="12"/>
  <c r="D80" i="12"/>
  <c r="J79" i="12"/>
  <c r="H79" i="12"/>
  <c r="G79" i="12"/>
  <c r="F79" i="12"/>
  <c r="D79" i="12"/>
  <c r="J78" i="12"/>
  <c r="H78" i="12"/>
  <c r="G78" i="12"/>
  <c r="F78" i="12"/>
  <c r="D78" i="12"/>
  <c r="J77" i="12"/>
  <c r="H77" i="12"/>
  <c r="G77" i="12"/>
  <c r="F77" i="12"/>
  <c r="D77" i="12"/>
  <c r="J76" i="12"/>
  <c r="H76" i="12"/>
  <c r="G76" i="12"/>
  <c r="F76" i="12"/>
  <c r="D76" i="12"/>
  <c r="J75" i="12"/>
  <c r="H75" i="12"/>
  <c r="G75" i="12"/>
  <c r="F75" i="12"/>
  <c r="D75" i="12"/>
  <c r="J74" i="12"/>
  <c r="H74" i="12"/>
  <c r="G74" i="12"/>
  <c r="F74" i="12"/>
  <c r="D74" i="12"/>
  <c r="J73" i="12"/>
  <c r="H73" i="12"/>
  <c r="F73" i="12"/>
  <c r="D73" i="12"/>
  <c r="F45" i="12" l="1"/>
  <c r="F144" i="12" s="1"/>
  <c r="F168" i="12" s="1"/>
  <c r="F119" i="12"/>
  <c r="H45" i="12"/>
  <c r="H67" i="12" s="1"/>
  <c r="H119" i="12"/>
  <c r="A54" i="12"/>
  <c r="A153" i="12" s="1"/>
  <c r="A177" i="12" s="1"/>
  <c r="A128" i="12"/>
  <c r="A45" i="12"/>
  <c r="A144" i="12" s="1"/>
  <c r="A168" i="12" s="1"/>
  <c r="A119" i="12"/>
  <c r="G45" i="12"/>
  <c r="G67" i="12" s="1"/>
  <c r="G119" i="12"/>
  <c r="B145" i="12"/>
  <c r="B169" i="12" s="1"/>
  <c r="B120" i="12"/>
  <c r="A49" i="12"/>
  <c r="A148" i="12" s="1"/>
  <c r="A172" i="12" s="1"/>
  <c r="A123" i="12"/>
  <c r="A53" i="12"/>
  <c r="A152" i="12" s="1"/>
  <c r="A176" i="12" s="1"/>
  <c r="A127" i="12"/>
  <c r="A57" i="12"/>
  <c r="A156" i="12" s="1"/>
  <c r="A180" i="12" s="1"/>
  <c r="A131" i="12"/>
  <c r="A61" i="12"/>
  <c r="A160" i="12" s="1"/>
  <c r="A184" i="12" s="1"/>
  <c r="A135" i="12"/>
  <c r="A65" i="12"/>
  <c r="A164" i="12" s="1"/>
  <c r="A188" i="12" s="1"/>
  <c r="A139" i="12"/>
  <c r="A50" i="12"/>
  <c r="A149" i="12" s="1"/>
  <c r="A173" i="12" s="1"/>
  <c r="A124" i="12"/>
  <c r="B45" i="12"/>
  <c r="B144" i="12" s="1"/>
  <c r="B168" i="12" s="1"/>
  <c r="B119" i="12"/>
  <c r="C46" i="12"/>
  <c r="C145" i="12" s="1"/>
  <c r="C169" i="12" s="1"/>
  <c r="C120" i="12"/>
  <c r="A48" i="12"/>
  <c r="A147" i="12" s="1"/>
  <c r="A171" i="12" s="1"/>
  <c r="A122" i="12"/>
  <c r="A52" i="12"/>
  <c r="A151" i="12" s="1"/>
  <c r="A175" i="12" s="1"/>
  <c r="A126" i="12"/>
  <c r="A56" i="12"/>
  <c r="A155" i="12" s="1"/>
  <c r="A179" i="12" s="1"/>
  <c r="A130" i="12"/>
  <c r="A60" i="12"/>
  <c r="A159" i="12" s="1"/>
  <c r="A183" i="12" s="1"/>
  <c r="A134" i="12"/>
  <c r="A64" i="12"/>
  <c r="A163" i="12" s="1"/>
  <c r="A187" i="12" s="1"/>
  <c r="A138" i="12"/>
  <c r="A46" i="12"/>
  <c r="A145" i="12" s="1"/>
  <c r="A169" i="12" s="1"/>
  <c r="A120" i="12"/>
  <c r="B146" i="12"/>
  <c r="B170" i="12" s="1"/>
  <c r="B121" i="12"/>
  <c r="A58" i="12"/>
  <c r="A157" i="12" s="1"/>
  <c r="A181" i="12" s="1"/>
  <c r="A132" i="12"/>
  <c r="A62" i="12"/>
  <c r="A161" i="12" s="1"/>
  <c r="A185" i="12" s="1"/>
  <c r="A136" i="12"/>
  <c r="C45" i="12"/>
  <c r="C144" i="12" s="1"/>
  <c r="C168" i="12" s="1"/>
  <c r="C119" i="12"/>
  <c r="D45" i="12"/>
  <c r="D119" i="12"/>
  <c r="J45" i="12"/>
  <c r="J67" i="12" s="1"/>
  <c r="J119" i="12"/>
  <c r="A47" i="12"/>
  <c r="A146" i="12" s="1"/>
  <c r="A170" i="12" s="1"/>
  <c r="A121" i="12"/>
  <c r="B147" i="12"/>
  <c r="B171" i="12" s="1"/>
  <c r="B122" i="12"/>
  <c r="A51" i="12"/>
  <c r="A150" i="12" s="1"/>
  <c r="A174" i="12" s="1"/>
  <c r="A125" i="12"/>
  <c r="A55" i="12"/>
  <c r="A154" i="12" s="1"/>
  <c r="A178" i="12" s="1"/>
  <c r="A129" i="12"/>
  <c r="A59" i="12"/>
  <c r="A158" i="12" s="1"/>
  <c r="A182" i="12" s="1"/>
  <c r="A133" i="12"/>
  <c r="A63" i="12"/>
  <c r="A162" i="12" s="1"/>
  <c r="A186" i="12" s="1"/>
  <c r="A137" i="12"/>
  <c r="J171" i="12"/>
  <c r="J99" i="12"/>
  <c r="J122" i="12" s="1"/>
  <c r="G173" i="12"/>
  <c r="G101" i="12"/>
  <c r="F174" i="12"/>
  <c r="F102" i="12"/>
  <c r="F125" i="12" s="1"/>
  <c r="H174" i="12"/>
  <c r="H102" i="12"/>
  <c r="H125" i="12" s="1"/>
  <c r="F178" i="12"/>
  <c r="F106" i="12"/>
  <c r="F129" i="12" s="1"/>
  <c r="H178" i="12"/>
  <c r="H106" i="12"/>
  <c r="H129" i="12" s="1"/>
  <c r="D179" i="12"/>
  <c r="D107" i="12"/>
  <c r="D130" i="12" s="1"/>
  <c r="F182" i="12"/>
  <c r="F110" i="12"/>
  <c r="F133" i="12" s="1"/>
  <c r="H182" i="12"/>
  <c r="H110" i="12"/>
  <c r="H133" i="12" s="1"/>
  <c r="D183" i="12"/>
  <c r="D111" i="12"/>
  <c r="D134" i="12" s="1"/>
  <c r="G185" i="12"/>
  <c r="G113" i="12"/>
  <c r="H186" i="12"/>
  <c r="H114" i="12"/>
  <c r="H137" i="12" s="1"/>
  <c r="D187" i="12"/>
  <c r="D115" i="12"/>
  <c r="D138" i="12" s="1"/>
  <c r="G144" i="12"/>
  <c r="G168" i="12" s="1"/>
  <c r="G170" i="12"/>
  <c r="G98" i="12"/>
  <c r="F171" i="12"/>
  <c r="F99" i="12"/>
  <c r="F122" i="12" s="1"/>
  <c r="H171" i="12"/>
  <c r="H99" i="12"/>
  <c r="H122" i="12" s="1"/>
  <c r="D172" i="12"/>
  <c r="D100" i="12"/>
  <c r="D123" i="12" s="1"/>
  <c r="J172" i="12"/>
  <c r="J100" i="12"/>
  <c r="J123" i="12" s="1"/>
  <c r="G174" i="12"/>
  <c r="G102" i="12"/>
  <c r="F175" i="12"/>
  <c r="F103" i="12"/>
  <c r="F126" i="12" s="1"/>
  <c r="H175" i="12"/>
  <c r="H103" i="12"/>
  <c r="H126" i="12" s="1"/>
  <c r="D176" i="12"/>
  <c r="D104" i="12"/>
  <c r="D127" i="12" s="1"/>
  <c r="J176" i="12"/>
  <c r="J104" i="12"/>
  <c r="J127" i="12" s="1"/>
  <c r="G178" i="12"/>
  <c r="G106" i="12"/>
  <c r="F179" i="12"/>
  <c r="F107" i="12"/>
  <c r="F130" i="12" s="1"/>
  <c r="H179" i="12"/>
  <c r="H107" i="12"/>
  <c r="H130" i="12" s="1"/>
  <c r="D180" i="12"/>
  <c r="D108" i="12"/>
  <c r="D131" i="12" s="1"/>
  <c r="J180" i="12"/>
  <c r="J108" i="12"/>
  <c r="J131" i="12" s="1"/>
  <c r="G182" i="12"/>
  <c r="G110" i="12"/>
  <c r="F183" i="12"/>
  <c r="F111" i="12"/>
  <c r="F134" i="12" s="1"/>
  <c r="H183" i="12"/>
  <c r="H111" i="12"/>
  <c r="H134" i="12" s="1"/>
  <c r="D184" i="12"/>
  <c r="D112" i="12"/>
  <c r="D135" i="12" s="1"/>
  <c r="J184" i="12"/>
  <c r="J112" i="12"/>
  <c r="J135" i="12" s="1"/>
  <c r="G186" i="12"/>
  <c r="G114" i="12"/>
  <c r="F187" i="12"/>
  <c r="F115" i="12"/>
  <c r="F138" i="12" s="1"/>
  <c r="H187" i="12"/>
  <c r="H115" i="12"/>
  <c r="H138" i="12" s="1"/>
  <c r="D188" i="12"/>
  <c r="D116" i="12"/>
  <c r="D139" i="12" s="1"/>
  <c r="J188" i="12"/>
  <c r="J116" i="12"/>
  <c r="J139" i="12" s="1"/>
  <c r="F68" i="12"/>
  <c r="F97" i="12"/>
  <c r="F120" i="12" s="1"/>
  <c r="H68" i="12"/>
  <c r="H97" i="12"/>
  <c r="H120" i="12" s="1"/>
  <c r="F170" i="12"/>
  <c r="F98" i="12"/>
  <c r="F121" i="12" s="1"/>
  <c r="H170" i="12"/>
  <c r="H98" i="12"/>
  <c r="H121" i="12" s="1"/>
  <c r="D175" i="12"/>
  <c r="D103" i="12"/>
  <c r="D126" i="12" s="1"/>
  <c r="J175" i="12"/>
  <c r="J103" i="12"/>
  <c r="J126" i="12" s="1"/>
  <c r="G177" i="12"/>
  <c r="G105" i="12"/>
  <c r="J179" i="12"/>
  <c r="J107" i="12"/>
  <c r="J130" i="12" s="1"/>
  <c r="G181" i="12"/>
  <c r="G109" i="12"/>
  <c r="J183" i="12"/>
  <c r="J111" i="12"/>
  <c r="J134" i="12" s="1"/>
  <c r="J187" i="12"/>
  <c r="J115" i="12"/>
  <c r="J138" i="12" s="1"/>
  <c r="G171" i="12"/>
  <c r="G99" i="12"/>
  <c r="F172" i="12"/>
  <c r="F100" i="12"/>
  <c r="F123" i="12" s="1"/>
  <c r="H172" i="12"/>
  <c r="H100" i="12"/>
  <c r="H123" i="12" s="1"/>
  <c r="D173" i="12"/>
  <c r="D101" i="12"/>
  <c r="D124" i="12" s="1"/>
  <c r="J173" i="12"/>
  <c r="J101" i="12"/>
  <c r="J124" i="12" s="1"/>
  <c r="G175" i="12"/>
  <c r="G103" i="12"/>
  <c r="F176" i="12"/>
  <c r="F104" i="12"/>
  <c r="F127" i="12" s="1"/>
  <c r="H176" i="12"/>
  <c r="H104" i="12"/>
  <c r="H127" i="12" s="1"/>
  <c r="D177" i="12"/>
  <c r="D105" i="12"/>
  <c r="D128" i="12" s="1"/>
  <c r="J177" i="12"/>
  <c r="J105" i="12"/>
  <c r="J128" i="12" s="1"/>
  <c r="G179" i="12"/>
  <c r="G107" i="12"/>
  <c r="F180" i="12"/>
  <c r="F108" i="12"/>
  <c r="F131" i="12" s="1"/>
  <c r="H180" i="12"/>
  <c r="H108" i="12"/>
  <c r="H131" i="12" s="1"/>
  <c r="D181" i="12"/>
  <c r="D109" i="12"/>
  <c r="D132" i="12" s="1"/>
  <c r="J181" i="12"/>
  <c r="J109" i="12"/>
  <c r="J132" i="12" s="1"/>
  <c r="G183" i="12"/>
  <c r="G111" i="12"/>
  <c r="F184" i="12"/>
  <c r="F112" i="12"/>
  <c r="F135" i="12" s="1"/>
  <c r="H184" i="12"/>
  <c r="H112" i="12"/>
  <c r="H135" i="12" s="1"/>
  <c r="D185" i="12"/>
  <c r="D113" i="12"/>
  <c r="D136" i="12" s="1"/>
  <c r="J185" i="12"/>
  <c r="J113" i="12"/>
  <c r="J136" i="12" s="1"/>
  <c r="G187" i="12"/>
  <c r="G115" i="12"/>
  <c r="F188" i="12"/>
  <c r="F116" i="12"/>
  <c r="F139" i="12" s="1"/>
  <c r="H188" i="12"/>
  <c r="H116" i="12"/>
  <c r="H139" i="12" s="1"/>
  <c r="G97" i="12"/>
  <c r="D171" i="12"/>
  <c r="D99" i="12"/>
  <c r="D122" i="12" s="1"/>
  <c r="F186" i="12"/>
  <c r="F114" i="12"/>
  <c r="F137" i="12" s="1"/>
  <c r="D68" i="12"/>
  <c r="D97" i="12"/>
  <c r="D120" i="12" s="1"/>
  <c r="J68" i="12"/>
  <c r="J97" i="12"/>
  <c r="J120" i="12" s="1"/>
  <c r="D170" i="12"/>
  <c r="D98" i="12"/>
  <c r="D121" i="12" s="1"/>
  <c r="J170" i="12"/>
  <c r="J98" i="12"/>
  <c r="J121" i="12" s="1"/>
  <c r="G172" i="12"/>
  <c r="G100" i="12"/>
  <c r="F173" i="12"/>
  <c r="F101" i="12"/>
  <c r="F124" i="12" s="1"/>
  <c r="H173" i="12"/>
  <c r="H101" i="12"/>
  <c r="H124" i="12" s="1"/>
  <c r="D174" i="12"/>
  <c r="D102" i="12"/>
  <c r="D125" i="12" s="1"/>
  <c r="J174" i="12"/>
  <c r="J102" i="12"/>
  <c r="J125" i="12" s="1"/>
  <c r="G176" i="12"/>
  <c r="G104" i="12"/>
  <c r="F177" i="12"/>
  <c r="F105" i="12"/>
  <c r="F128" i="12" s="1"/>
  <c r="H177" i="12"/>
  <c r="H105" i="12"/>
  <c r="H128" i="12" s="1"/>
  <c r="D178" i="12"/>
  <c r="D106" i="12"/>
  <c r="D129" i="12" s="1"/>
  <c r="J178" i="12"/>
  <c r="J106" i="12"/>
  <c r="J129" i="12" s="1"/>
  <c r="G180" i="12"/>
  <c r="G108" i="12"/>
  <c r="F181" i="12"/>
  <c r="F109" i="12"/>
  <c r="F132" i="12" s="1"/>
  <c r="H181" i="12"/>
  <c r="H109" i="12"/>
  <c r="H132" i="12" s="1"/>
  <c r="D182" i="12"/>
  <c r="D110" i="12"/>
  <c r="D133" i="12" s="1"/>
  <c r="J182" i="12"/>
  <c r="J110" i="12"/>
  <c r="J133" i="12" s="1"/>
  <c r="G184" i="12"/>
  <c r="G112" i="12"/>
  <c r="F185" i="12"/>
  <c r="F113" i="12"/>
  <c r="F136" i="12" s="1"/>
  <c r="H185" i="12"/>
  <c r="H113" i="12"/>
  <c r="H136" i="12" s="1"/>
  <c r="D186" i="12"/>
  <c r="D114" i="12"/>
  <c r="D137" i="12" s="1"/>
  <c r="J186" i="12"/>
  <c r="J114" i="12"/>
  <c r="J137" i="12" s="1"/>
  <c r="G188" i="12"/>
  <c r="G116" i="12"/>
  <c r="D67" i="12"/>
  <c r="D144" i="12"/>
  <c r="D168" i="12" s="1"/>
  <c r="H144" i="12" l="1"/>
  <c r="H168" i="12" s="1"/>
  <c r="J144" i="12"/>
  <c r="J168" i="12" s="1"/>
  <c r="F67" i="12"/>
  <c r="G123" i="12"/>
  <c r="L100" i="12"/>
  <c r="L123" i="12" s="1"/>
  <c r="G121" i="12"/>
  <c r="L98" i="12"/>
  <c r="L121" i="12" s="1"/>
  <c r="G122" i="12"/>
  <c r="L99" i="12"/>
  <c r="L122" i="12" s="1"/>
  <c r="G124" i="12"/>
  <c r="L101" i="12"/>
  <c r="L124" i="12" s="1"/>
  <c r="G120" i="12"/>
  <c r="L97" i="12"/>
  <c r="L120" i="12" s="1"/>
  <c r="G126" i="12"/>
  <c r="L103" i="12"/>
  <c r="L126" i="12" s="1"/>
  <c r="G125" i="12"/>
  <c r="L102" i="12"/>
  <c r="L125" i="12" s="1"/>
  <c r="G139" i="12"/>
  <c r="L116" i="12"/>
  <c r="L139" i="12" s="1"/>
  <c r="G130" i="12"/>
  <c r="L107" i="12"/>
  <c r="L130" i="12" s="1"/>
  <c r="G133" i="12"/>
  <c r="L110" i="12"/>
  <c r="L133" i="12" s="1"/>
  <c r="G136" i="12"/>
  <c r="L113" i="12"/>
  <c r="L136" i="12" s="1"/>
  <c r="G127" i="12"/>
  <c r="L104" i="12"/>
  <c r="L127" i="12" s="1"/>
  <c r="G131" i="12"/>
  <c r="L108" i="12"/>
  <c r="L131" i="12" s="1"/>
  <c r="G134" i="12"/>
  <c r="L111" i="12"/>
  <c r="L134" i="12" s="1"/>
  <c r="G128" i="12"/>
  <c r="L105" i="12"/>
  <c r="L128" i="12" s="1"/>
  <c r="G137" i="12"/>
  <c r="L114" i="12"/>
  <c r="L137" i="12" s="1"/>
  <c r="G132" i="12"/>
  <c r="L109" i="12"/>
  <c r="L132" i="12" s="1"/>
  <c r="G129" i="12"/>
  <c r="L106" i="12"/>
  <c r="L129" i="12" s="1"/>
  <c r="G135" i="12"/>
  <c r="L112" i="12"/>
  <c r="L135" i="12" s="1"/>
  <c r="G138" i="12"/>
  <c r="L115" i="12"/>
  <c r="L138" i="12" s="1"/>
  <c r="I163" i="12" l="1"/>
  <c r="I164" i="12"/>
  <c r="I149" i="12"/>
  <c r="I153" i="12"/>
  <c r="I161" i="12"/>
  <c r="I150" i="12"/>
  <c r="I147" i="12"/>
  <c r="I162" i="12"/>
  <c r="I154" i="12"/>
  <c r="I159" i="12"/>
  <c r="I158" i="12"/>
  <c r="I151" i="12"/>
  <c r="I146" i="12"/>
  <c r="I152" i="12"/>
  <c r="I160" i="12"/>
  <c r="I157" i="12"/>
  <c r="I156" i="12"/>
  <c r="I155" i="12"/>
  <c r="I148" i="12"/>
  <c r="D155" i="12"/>
  <c r="D163" i="12"/>
  <c r="D162" i="12"/>
  <c r="G156" i="12"/>
  <c r="F162" i="12"/>
  <c r="H162" i="12"/>
  <c r="G147" i="12"/>
  <c r="G158" i="12"/>
  <c r="D157" i="12"/>
  <c r="H159" i="12"/>
  <c r="J157" i="12"/>
  <c r="E148" i="12"/>
  <c r="F158" i="12"/>
  <c r="E154" i="12"/>
  <c r="E159" i="12"/>
  <c r="E161" i="12"/>
  <c r="E164" i="12"/>
  <c r="E153" i="12"/>
  <c r="J147" i="12"/>
  <c r="E149" i="12"/>
  <c r="E152" i="12"/>
  <c r="E157" i="12"/>
  <c r="E156" i="12"/>
  <c r="E163" i="12"/>
  <c r="E150" i="12"/>
  <c r="E147" i="12"/>
  <c r="E162" i="12"/>
  <c r="E158" i="12"/>
  <c r="H158" i="12"/>
  <c r="D158" i="12"/>
  <c r="E160" i="12"/>
  <c r="E155" i="12"/>
  <c r="E151" i="12"/>
  <c r="E146" i="12"/>
  <c r="D148" i="12"/>
  <c r="H148" i="12"/>
  <c r="J149" i="12"/>
  <c r="G148" i="12"/>
  <c r="G155" i="12"/>
  <c r="F157" i="12"/>
  <c r="D150" i="12"/>
  <c r="D149" i="12"/>
  <c r="G157" i="12"/>
  <c r="F161" i="12"/>
  <c r="D154" i="12"/>
  <c r="F150" i="12"/>
  <c r="F154" i="12"/>
  <c r="G154" i="12"/>
  <c r="F164" i="12"/>
  <c r="H146" i="12"/>
  <c r="J154" i="12"/>
  <c r="H154" i="12"/>
  <c r="H160" i="12"/>
  <c r="F160" i="12"/>
  <c r="D160" i="12"/>
  <c r="G162" i="12"/>
  <c r="J155" i="12"/>
  <c r="H155" i="12"/>
  <c r="D164" i="12"/>
  <c r="D151" i="12"/>
  <c r="H163" i="12"/>
  <c r="F163" i="12"/>
  <c r="J163" i="12"/>
  <c r="J161" i="12"/>
  <c r="F151" i="12"/>
  <c r="J160" i="12"/>
  <c r="G149" i="12"/>
  <c r="F149" i="12"/>
  <c r="H149" i="12"/>
  <c r="D153" i="12"/>
  <c r="D159" i="12"/>
  <c r="F159" i="12"/>
  <c r="G159" i="12"/>
  <c r="J159" i="12"/>
  <c r="H147" i="12"/>
  <c r="D147" i="12"/>
  <c r="F147" i="12"/>
  <c r="F152" i="12"/>
  <c r="H156" i="12"/>
  <c r="H161" i="12"/>
  <c r="G153" i="12"/>
  <c r="D156" i="12"/>
  <c r="J162" i="12"/>
  <c r="H150" i="12"/>
  <c r="D152" i="12"/>
  <c r="F148" i="12"/>
  <c r="G151" i="12"/>
  <c r="H152" i="12"/>
  <c r="J153" i="12"/>
  <c r="F156" i="12"/>
  <c r="G163" i="12"/>
  <c r="H164" i="12"/>
  <c r="G160" i="12"/>
  <c r="F153" i="12"/>
  <c r="J158" i="12"/>
  <c r="J156" i="12"/>
  <c r="F146" i="12"/>
  <c r="G152" i="12"/>
  <c r="H153" i="12"/>
  <c r="G164" i="12"/>
  <c r="F155" i="12"/>
  <c r="G150" i="12"/>
  <c r="H151" i="12"/>
  <c r="J152" i="12"/>
  <c r="D146" i="12"/>
  <c r="G146" i="12"/>
  <c r="J148" i="12"/>
  <c r="J164" i="12"/>
  <c r="J151" i="12"/>
  <c r="D161" i="12"/>
  <c r="H157" i="12"/>
  <c r="J150" i="12"/>
  <c r="G161" i="12"/>
  <c r="J146" i="12"/>
  <c r="B107" i="12" l="1"/>
  <c r="B130" i="12" s="1"/>
  <c r="B112" i="12"/>
  <c r="B135" i="12" s="1"/>
  <c r="B105" i="12"/>
  <c r="B128" i="12" s="1"/>
  <c r="B113" i="12"/>
  <c r="B136" i="12" s="1"/>
  <c r="B161" i="12"/>
  <c r="B185" i="12" s="1"/>
  <c r="B103" i="12"/>
  <c r="B126" i="12" s="1"/>
  <c r="B106" i="12"/>
  <c r="B129" i="12" s="1"/>
  <c r="B114" i="12"/>
  <c r="B137" i="12" s="1"/>
  <c r="B149" i="12"/>
  <c r="B173" i="12" s="1"/>
  <c r="B101" i="12"/>
  <c r="B124" i="12" s="1"/>
  <c r="B109" i="12"/>
  <c r="B157" i="12" s="1"/>
  <c r="B181" i="12" s="1"/>
  <c r="B148" i="12"/>
  <c r="B172" i="12" s="1"/>
  <c r="B100" i="12"/>
  <c r="B123" i="12" s="1"/>
  <c r="B108" i="12"/>
  <c r="B156" i="12" s="1"/>
  <c r="B180" i="12" s="1"/>
  <c r="B164" i="12"/>
  <c r="B188" i="12" s="1"/>
  <c r="B116" i="12"/>
  <c r="B139" i="12" s="1"/>
  <c r="B115" i="12"/>
  <c r="B163" i="12" s="1"/>
  <c r="B187" i="12" s="1"/>
  <c r="B158" i="12"/>
  <c r="B182" i="12" s="1"/>
  <c r="B110" i="12"/>
  <c r="B133" i="12" s="1"/>
  <c r="B104" i="12"/>
  <c r="B152" i="12" s="1"/>
  <c r="B176" i="12" s="1"/>
  <c r="B150" i="12"/>
  <c r="B174" i="12" s="1"/>
  <c r="B102" i="12"/>
  <c r="B125" i="12" s="1"/>
  <c r="B111" i="12"/>
  <c r="B159" i="12" s="1"/>
  <c r="B183" i="12" s="1"/>
  <c r="B162" i="12" l="1"/>
  <c r="B186" i="12" s="1"/>
  <c r="B154" i="12"/>
  <c r="B178" i="12" s="1"/>
  <c r="B151" i="12"/>
  <c r="B175" i="12" s="1"/>
  <c r="B132" i="12"/>
  <c r="B153" i="12"/>
  <c r="B177" i="12" s="1"/>
  <c r="B160" i="12"/>
  <c r="B184" i="12" s="1"/>
  <c r="B155" i="12"/>
  <c r="B179" i="12" s="1"/>
  <c r="B134" i="12"/>
  <c r="B127" i="12"/>
  <c r="B138" i="12"/>
  <c r="B131" i="12"/>
</calcChain>
</file>

<file path=xl/sharedStrings.xml><?xml version="1.0" encoding="utf-8"?>
<sst xmlns="http://schemas.openxmlformats.org/spreadsheetml/2006/main" count="209" uniqueCount="131">
  <si>
    <t>KRT14 (15)</t>
  </si>
  <si>
    <t>KRT8 (30)</t>
  </si>
  <si>
    <t>CD1a (34)</t>
  </si>
  <si>
    <t>GAPDH (35)</t>
  </si>
  <si>
    <t>CCL 21 (48)</t>
  </si>
  <si>
    <t>CD3 E (57)</t>
  </si>
  <si>
    <t>CXCL 12 (67)</t>
  </si>
  <si>
    <t>Type</t>
  </si>
  <si>
    <t>Well</t>
  </si>
  <si>
    <t>Description</t>
  </si>
  <si>
    <t>FI</t>
  </si>
  <si>
    <t>B</t>
  </si>
  <si>
    <t>A1,A2</t>
  </si>
  <si>
    <t>C1</t>
  </si>
  <si>
    <t>B1,B2</t>
  </si>
  <si>
    <t>uRNA</t>
  </si>
  <si>
    <t>C2</t>
  </si>
  <si>
    <t>C1,C2</t>
  </si>
  <si>
    <t>Pool</t>
  </si>
  <si>
    <t>X1</t>
  </si>
  <si>
    <t>D1,D2</t>
  </si>
  <si>
    <t>A6 -P2</t>
  </si>
  <si>
    <t>X2</t>
  </si>
  <si>
    <t>E1,E2</t>
  </si>
  <si>
    <t>E1-P8</t>
  </si>
  <si>
    <t>X3</t>
  </si>
  <si>
    <t>F1,F2</t>
  </si>
  <si>
    <t>A1-P4</t>
  </si>
  <si>
    <t>X4</t>
  </si>
  <si>
    <t>G1,G2</t>
  </si>
  <si>
    <t>A6-P5</t>
  </si>
  <si>
    <t>X5</t>
  </si>
  <si>
    <t>H1,H2</t>
  </si>
  <si>
    <t>A1-P9</t>
  </si>
  <si>
    <t>X6</t>
  </si>
  <si>
    <t>A3,A4</t>
  </si>
  <si>
    <t>G1-P5</t>
  </si>
  <si>
    <t>X7</t>
  </si>
  <si>
    <t>B3,B4</t>
  </si>
  <si>
    <t>C1-P13</t>
  </si>
  <si>
    <t>X8</t>
  </si>
  <si>
    <t>C3,C4</t>
  </si>
  <si>
    <t>C1-P19</t>
  </si>
  <si>
    <t>X9</t>
  </si>
  <si>
    <t>D3,D4</t>
  </si>
  <si>
    <t>D1-P16</t>
  </si>
  <si>
    <t>X10</t>
  </si>
  <si>
    <t>E3,E4</t>
  </si>
  <si>
    <t>A2-P14</t>
  </si>
  <si>
    <t>X11</t>
  </si>
  <si>
    <t>F3,F4</t>
  </si>
  <si>
    <t>J2-P15</t>
  </si>
  <si>
    <t>X12</t>
  </si>
  <si>
    <t>G3,G4</t>
  </si>
  <si>
    <t>C2-P20</t>
  </si>
  <si>
    <t>X13</t>
  </si>
  <si>
    <t>H3,H4</t>
  </si>
  <si>
    <t>E1-P17</t>
  </si>
  <si>
    <t>X14</t>
  </si>
  <si>
    <t>A5,A6</t>
  </si>
  <si>
    <t>E1-P12</t>
  </si>
  <si>
    <t>X15</t>
  </si>
  <si>
    <t>B5,B6</t>
  </si>
  <si>
    <t>A2-P6</t>
  </si>
  <si>
    <t>X16</t>
  </si>
  <si>
    <t>C5,C6</t>
  </si>
  <si>
    <t>G1-P18</t>
  </si>
  <si>
    <t>X17</t>
  </si>
  <si>
    <t>D5,D6</t>
  </si>
  <si>
    <t>G1-P10</t>
  </si>
  <si>
    <t>A1</t>
  </si>
  <si>
    <t>A2</t>
  </si>
  <si>
    <t>B1</t>
  </si>
  <si>
    <t>B2</t>
  </si>
  <si>
    <t>D1</t>
  </si>
  <si>
    <t>D2</t>
  </si>
  <si>
    <t>E1</t>
  </si>
  <si>
    <t>E2</t>
  </si>
  <si>
    <t>F1</t>
  </si>
  <si>
    <t>F2</t>
  </si>
  <si>
    <t>G1</t>
  </si>
  <si>
    <t>G2</t>
  </si>
  <si>
    <t>H1</t>
  </si>
  <si>
    <t>H2</t>
  </si>
  <si>
    <t>A3</t>
  </si>
  <si>
    <t>A4</t>
  </si>
  <si>
    <t>***</t>
  </si>
  <si>
    <t>B3</t>
  </si>
  <si>
    <t>B4</t>
  </si>
  <si>
    <t>C3</t>
  </si>
  <si>
    <t>C4</t>
  </si>
  <si>
    <t>D3</t>
  </si>
  <si>
    <t>D4</t>
  </si>
  <si>
    <t>E3</t>
  </si>
  <si>
    <t>E4</t>
  </si>
  <si>
    <t>F3</t>
  </si>
  <si>
    <t>F4</t>
  </si>
  <si>
    <t>G3</t>
  </si>
  <si>
    <t>G4</t>
  </si>
  <si>
    <t>H3</t>
  </si>
  <si>
    <t>H4</t>
  </si>
  <si>
    <t>A5</t>
  </si>
  <si>
    <t>A6</t>
  </si>
  <si>
    <t>B5</t>
  </si>
  <si>
    <t>B6</t>
  </si>
  <si>
    <t>C5</t>
  </si>
  <si>
    <t>C6</t>
  </si>
  <si>
    <t>D5</t>
  </si>
  <si>
    <t>D6</t>
  </si>
  <si>
    <t>blank</t>
  </si>
  <si>
    <t>1. RAW DATA</t>
  </si>
  <si>
    <t>2. STDEV</t>
  </si>
  <si>
    <t>Explanation of analysis worksheet tables</t>
  </si>
  <si>
    <t>Fluorescence signal per well per target beadset</t>
  </si>
  <si>
    <t>Standard deviation for each set of duplicate wells per target beadset</t>
  </si>
  <si>
    <t>Limit of detection for each target, defined as average background+3S.D. (S.D. is the S.D. of the blank)</t>
  </si>
  <si>
    <t>Average fluorescence signal per sample per target beadset</t>
  </si>
  <si>
    <t>Average fluorescence signal minus background signal</t>
  </si>
  <si>
    <t>3. LIMIT OF DETECTION</t>
  </si>
  <si>
    <t>4. AVERAGES</t>
  </si>
  <si>
    <t>5. AVERAGES minus BLANK</t>
  </si>
  <si>
    <t>Average fluorescence signal minus background signal, all negative numbers replaced with 0 (because a negative number indicates signal&lt;background)</t>
  </si>
  <si>
    <t>Normalized expression, defined as average fluorescence signal minus background signal (table 6) divided by the GeoMean of the normalization controls (Table 6 Column BE)</t>
  </si>
  <si>
    <t>6. AVERAGES minus BLANK, negative numbers removed</t>
  </si>
  <si>
    <t>8. SIGNAL  TO NOISE</t>
  </si>
  <si>
    <t>S2-P15</t>
  </si>
  <si>
    <t>CONTROL (GAPDH)</t>
  </si>
  <si>
    <t>7. NORMALIZED to GAPDH. Samples with GAPDH signal lower than the limit of detection excluded.</t>
  </si>
  <si>
    <t>Column BE contains the normalization value. Normalization value is expression of GAPDH. If GAPDH is below the lower limit of detection then the cell is blank and data are not normalized</t>
  </si>
  <si>
    <t>NB: samples with no detectable GAPDH are  #####'d</t>
  </si>
  <si>
    <t>Signal to noise ratio, defined as Table 4 divided by the background for each beadset.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</si>
</sst>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 x14ac:knownFonts="1">
    <font>
      <sz val="11"/>
      <color theme="1"/>
      <name val="Calibri"/>
      <family val="2"/>
      <scheme val="minor"/>
    </font>
    <font>
      <b/>
      <sz val="11"/>
      <color theme="1"/>
      <name val="Calibri"/>
      <family val="2"/>
      <scheme val="minor"/>
    </font>
    <font>
      <sz val="11"/>
      <color rgb="FF9C0006"/>
      <name val="Calibri"/>
      <family val="2"/>
      <scheme val="minor"/>
    </font>
  </fonts>
  <fills count="6">
    <fill>
      <patternFill patternType="none"/>
    </fill>
    <fill>
      <patternFill patternType="gray125"/>
    </fill>
    <fill>
      <patternFill patternType="solid">
        <fgColor rgb="FFFFC7CE"/>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bgColor indexed="64"/>
      </patternFill>
    </fill>
  </fills>
  <borders count="1">
    <border>
      <left/>
      <right/>
      <top/>
      <bottom/>
      <diagonal/>
    </border>
  </borders>
  <cellStyleXfs count="2">
    <xf numFmtId="0" fontId="0" fillId="0" borderId="0"/>
    <xf numFmtId="0" fontId="2" fillId="2" borderId="0" applyNumberFormat="0" applyBorder="0" applyAlignment="0" applyProtection="0"/>
  </cellStyleXfs>
  <cellXfs count="17">
    <xf numFmtId="0" fontId="0" fillId="0" borderId="0" xfId="0"/>
    <xf numFmtId="0" fontId="1" fillId="0" borderId="0" xfId="0" applyFont="1"/>
    <xf numFmtId="1" fontId="1" fillId="0" borderId="0" xfId="0" applyNumberFormat="1" applyFont="1"/>
    <xf numFmtId="1" fontId="0" fillId="0" borderId="0" xfId="0" applyNumberFormat="1"/>
    <xf numFmtId="0" fontId="1" fillId="0" borderId="0" xfId="0" applyFont="1" applyFill="1"/>
    <xf numFmtId="1" fontId="2" fillId="2" borderId="0" xfId="1" applyNumberFormat="1"/>
    <xf numFmtId="0" fontId="0" fillId="0" borderId="0" xfId="0" applyFont="1"/>
    <xf numFmtId="1" fontId="1" fillId="3" borderId="0" xfId="0" applyNumberFormat="1" applyFont="1" applyFill="1"/>
    <xf numFmtId="1" fontId="0" fillId="3" borderId="0" xfId="0" applyNumberFormat="1" applyFill="1"/>
    <xf numFmtId="164" fontId="0" fillId="0" borderId="0" xfId="0" applyNumberFormat="1"/>
    <xf numFmtId="1" fontId="1" fillId="4" borderId="0" xfId="0" applyNumberFormat="1" applyFont="1" applyFill="1"/>
    <xf numFmtId="1" fontId="0" fillId="4" borderId="0" xfId="0" applyNumberFormat="1" applyFill="1"/>
    <xf numFmtId="165" fontId="0" fillId="0" borderId="0" xfId="0" applyNumberFormat="1"/>
    <xf numFmtId="1" fontId="0" fillId="5" borderId="0" xfId="0" applyNumberFormat="1" applyFont="1" applyFill="1"/>
    <xf numFmtId="0" fontId="1" fillId="5" borderId="0" xfId="0" applyFont="1" applyFill="1"/>
    <xf numFmtId="1" fontId="2" fillId="5" borderId="0" xfId="1" applyNumberFormat="1" applyFill="1"/>
    <xf numFmtId="1" fontId="0" fillId="5" borderId="0" xfId="0" applyNumberFormat="1" applyFill="1"/>
  </cellXfs>
  <cellStyles count="2">
    <cellStyle name="Bad"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A3" sqref="A3:B12"/>
    </sheetView>
  </sheetViews>
  <sheetFormatPr defaultRowHeight="14.25" x14ac:dyDescent="0.45"/>
  <cols>
    <col min="2" max="2" width="211.265625" customWidth="1"/>
  </cols>
  <sheetData>
    <row r="1" spans="1:2" x14ac:dyDescent="0.45">
      <c r="A1" s="1" t="s">
        <v>112</v>
      </c>
    </row>
    <row r="3" spans="1:2" x14ac:dyDescent="0.45">
      <c r="A3">
        <v>1</v>
      </c>
      <c r="B3" t="s">
        <v>113</v>
      </c>
    </row>
    <row r="4" spans="1:2" x14ac:dyDescent="0.45">
      <c r="A4">
        <v>2</v>
      </c>
      <c r="B4" t="s">
        <v>114</v>
      </c>
    </row>
    <row r="5" spans="1:2" x14ac:dyDescent="0.45">
      <c r="A5">
        <v>3</v>
      </c>
      <c r="B5" t="s">
        <v>115</v>
      </c>
    </row>
    <row r="6" spans="1:2" x14ac:dyDescent="0.45">
      <c r="A6">
        <v>4</v>
      </c>
      <c r="B6" t="s">
        <v>116</v>
      </c>
    </row>
    <row r="7" spans="1:2" x14ac:dyDescent="0.45">
      <c r="A7">
        <v>5</v>
      </c>
      <c r="B7" t="s">
        <v>117</v>
      </c>
    </row>
    <row r="8" spans="1:2" x14ac:dyDescent="0.45">
      <c r="A8">
        <v>6</v>
      </c>
      <c r="B8" t="s">
        <v>121</v>
      </c>
    </row>
    <row r="9" spans="1:2" x14ac:dyDescent="0.45">
      <c r="B9" t="s">
        <v>128</v>
      </c>
    </row>
    <row r="10" spans="1:2" x14ac:dyDescent="0.45">
      <c r="A10">
        <v>7</v>
      </c>
      <c r="B10" t="s">
        <v>122</v>
      </c>
    </row>
    <row r="11" spans="1:2" x14ac:dyDescent="0.45">
      <c r="B11" t="s">
        <v>129</v>
      </c>
    </row>
    <row r="12" spans="1:2" x14ac:dyDescent="0.45">
      <c r="A12">
        <v>8</v>
      </c>
      <c r="B12" t="s">
        <v>130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
  <sheetViews>
    <sheetView tabSelected="1" zoomScale="70" zoomScaleNormal="70" workbookViewId="0">
      <selection activeCell="J2" sqref="J2"/>
    </sheetView>
  </sheetViews>
  <sheetFormatPr defaultColWidth="9.1328125" defaultRowHeight="14.25" x14ac:dyDescent="0.45"/>
  <cols>
    <col min="1" max="2" width="9.1328125" style="3"/>
    <col min="3" max="3" width="11.1328125" style="3" bestFit="1" customWidth="1"/>
    <col min="4" max="7" width="9.1328125" style="3"/>
    <col min="8" max="8" width="9.3984375" style="3" customWidth="1"/>
    <col min="9" max="16384" width="9.1328125" style="3"/>
  </cols>
  <sheetData>
    <row r="1" spans="1:12" x14ac:dyDescent="0.45">
      <c r="A1" s="2" t="s">
        <v>110</v>
      </c>
      <c r="B1" s="2"/>
      <c r="C1" s="2"/>
      <c r="D1" s="2" t="s">
        <v>0</v>
      </c>
      <c r="E1" s="2" t="s">
        <v>1</v>
      </c>
      <c r="F1" s="2" t="s">
        <v>2</v>
      </c>
      <c r="G1" s="2" t="s">
        <v>3</v>
      </c>
      <c r="H1" s="2" t="s">
        <v>4</v>
      </c>
      <c r="I1" s="2" t="s">
        <v>5</v>
      </c>
      <c r="J1" s="2" t="s">
        <v>6</v>
      </c>
    </row>
    <row r="2" spans="1:12" x14ac:dyDescent="0.45">
      <c r="A2" s="2" t="s">
        <v>7</v>
      </c>
      <c r="B2" s="2" t="s">
        <v>8</v>
      </c>
      <c r="C2" s="2" t="s">
        <v>9</v>
      </c>
      <c r="D2" s="2" t="s">
        <v>10</v>
      </c>
      <c r="E2" s="2" t="s">
        <v>10</v>
      </c>
      <c r="F2" s="2" t="s">
        <v>10</v>
      </c>
      <c r="G2" s="2" t="s">
        <v>10</v>
      </c>
      <c r="H2" s="2" t="s">
        <v>10</v>
      </c>
      <c r="I2" s="2" t="s">
        <v>10</v>
      </c>
      <c r="J2" s="2" t="s">
        <v>10</v>
      </c>
      <c r="L2" s="4"/>
    </row>
    <row r="3" spans="1:12" s="5" customFormat="1" x14ac:dyDescent="0.45">
      <c r="A3" s="5" t="s">
        <v>11</v>
      </c>
      <c r="B3" s="5" t="s">
        <v>70</v>
      </c>
      <c r="D3" s="5">
        <v>48</v>
      </c>
      <c r="E3" s="5">
        <v>119</v>
      </c>
      <c r="F3" s="5">
        <v>95</v>
      </c>
      <c r="G3" s="5">
        <v>42</v>
      </c>
      <c r="H3" s="5">
        <v>46.5</v>
      </c>
      <c r="I3" s="5">
        <v>57</v>
      </c>
      <c r="J3" s="5">
        <v>412</v>
      </c>
      <c r="L3"/>
    </row>
    <row r="4" spans="1:12" s="5" customFormat="1" x14ac:dyDescent="0.45">
      <c r="A4" s="5" t="s">
        <v>11</v>
      </c>
      <c r="B4" s="5" t="s">
        <v>71</v>
      </c>
      <c r="D4" s="5">
        <v>49.5</v>
      </c>
      <c r="E4" s="5">
        <v>157</v>
      </c>
      <c r="F4" s="5">
        <v>122</v>
      </c>
      <c r="G4" s="5">
        <v>51.5</v>
      </c>
      <c r="H4" s="5">
        <v>46</v>
      </c>
      <c r="I4" s="5">
        <v>51</v>
      </c>
      <c r="J4" s="5">
        <v>576.5</v>
      </c>
    </row>
    <row r="5" spans="1:12" x14ac:dyDescent="0.45">
      <c r="A5" s="3" t="s">
        <v>13</v>
      </c>
      <c r="B5" s="3" t="s">
        <v>72</v>
      </c>
      <c r="C5" s="3" t="s">
        <v>15</v>
      </c>
      <c r="D5" s="3">
        <v>90.5</v>
      </c>
      <c r="E5" s="3">
        <v>26083</v>
      </c>
      <c r="F5" s="3">
        <v>546</v>
      </c>
      <c r="G5" s="3">
        <v>31248</v>
      </c>
      <c r="H5" s="3">
        <v>64</v>
      </c>
      <c r="I5" s="3">
        <v>3481</v>
      </c>
      <c r="J5" s="3">
        <v>2101</v>
      </c>
    </row>
    <row r="6" spans="1:12" x14ac:dyDescent="0.45">
      <c r="A6" s="3" t="s">
        <v>13</v>
      </c>
      <c r="B6" s="3" t="s">
        <v>73</v>
      </c>
      <c r="C6" s="3" t="s">
        <v>15</v>
      </c>
      <c r="D6" s="3">
        <v>90.5</v>
      </c>
      <c r="E6" s="3">
        <v>25260</v>
      </c>
      <c r="F6" s="3">
        <v>558</v>
      </c>
      <c r="G6" s="3">
        <v>31012</v>
      </c>
      <c r="H6" s="3">
        <v>64</v>
      </c>
      <c r="I6" s="3">
        <v>3584</v>
      </c>
      <c r="J6" s="3">
        <v>2093</v>
      </c>
    </row>
    <row r="7" spans="1:12" x14ac:dyDescent="0.45">
      <c r="A7" s="3" t="s">
        <v>16</v>
      </c>
      <c r="B7" s="3" t="s">
        <v>13</v>
      </c>
      <c r="C7" s="3" t="s">
        <v>18</v>
      </c>
      <c r="D7" s="3">
        <v>494</v>
      </c>
      <c r="E7" s="3">
        <v>164</v>
      </c>
      <c r="F7" s="3">
        <v>569</v>
      </c>
      <c r="G7" s="3">
        <v>5401.5</v>
      </c>
      <c r="H7" s="3">
        <v>3515</v>
      </c>
      <c r="I7" s="3">
        <v>2325</v>
      </c>
      <c r="J7" s="3">
        <v>1078</v>
      </c>
    </row>
    <row r="8" spans="1:12" x14ac:dyDescent="0.45">
      <c r="A8" s="3" t="s">
        <v>16</v>
      </c>
      <c r="B8" s="3" t="s">
        <v>16</v>
      </c>
      <c r="C8" s="3" t="s">
        <v>18</v>
      </c>
      <c r="D8" s="3">
        <v>493</v>
      </c>
      <c r="E8" s="3">
        <v>182.5</v>
      </c>
      <c r="F8" s="3">
        <v>573</v>
      </c>
      <c r="G8" s="3">
        <v>5311.5</v>
      </c>
      <c r="H8" s="3">
        <v>3570.5</v>
      </c>
      <c r="I8" s="3">
        <v>2484</v>
      </c>
      <c r="J8" s="3">
        <v>1146</v>
      </c>
    </row>
    <row r="9" spans="1:12" x14ac:dyDescent="0.45">
      <c r="A9" s="3" t="s">
        <v>19</v>
      </c>
      <c r="B9" s="3" t="s">
        <v>74</v>
      </c>
      <c r="C9" s="3" t="s">
        <v>21</v>
      </c>
      <c r="D9" s="3">
        <v>331</v>
      </c>
      <c r="E9" s="3">
        <v>92.5</v>
      </c>
      <c r="F9" s="3">
        <v>114</v>
      </c>
      <c r="G9" s="3">
        <v>99</v>
      </c>
      <c r="H9" s="3">
        <v>49</v>
      </c>
      <c r="I9" s="3">
        <v>243</v>
      </c>
      <c r="J9" s="3">
        <v>345</v>
      </c>
    </row>
    <row r="10" spans="1:12" x14ac:dyDescent="0.45">
      <c r="A10" s="3" t="s">
        <v>19</v>
      </c>
      <c r="B10" s="3" t="s">
        <v>75</v>
      </c>
      <c r="C10" s="3" t="s">
        <v>21</v>
      </c>
      <c r="D10" s="3">
        <v>372</v>
      </c>
      <c r="E10" s="3">
        <v>132</v>
      </c>
      <c r="F10" s="3">
        <v>155</v>
      </c>
      <c r="G10" s="3">
        <v>116</v>
      </c>
      <c r="H10" s="3">
        <v>51</v>
      </c>
      <c r="I10" s="3">
        <v>268</v>
      </c>
      <c r="J10" s="3">
        <v>546</v>
      </c>
    </row>
    <row r="11" spans="1:12" x14ac:dyDescent="0.45">
      <c r="A11" s="3" t="s">
        <v>22</v>
      </c>
      <c r="B11" s="3" t="s">
        <v>76</v>
      </c>
      <c r="C11" s="3" t="s">
        <v>24</v>
      </c>
      <c r="D11" s="3">
        <v>388</v>
      </c>
      <c r="E11" s="3">
        <v>135</v>
      </c>
      <c r="F11" s="3">
        <v>179</v>
      </c>
      <c r="G11" s="3">
        <v>82</v>
      </c>
      <c r="H11" s="3">
        <v>78</v>
      </c>
      <c r="I11" s="3">
        <v>176.5</v>
      </c>
      <c r="J11" s="3">
        <v>593</v>
      </c>
    </row>
    <row r="12" spans="1:12" x14ac:dyDescent="0.45">
      <c r="A12" s="3" t="s">
        <v>22</v>
      </c>
      <c r="B12" s="3" t="s">
        <v>77</v>
      </c>
      <c r="C12" s="3" t="s">
        <v>24</v>
      </c>
      <c r="D12" s="3">
        <v>333</v>
      </c>
      <c r="E12" s="3">
        <v>127</v>
      </c>
      <c r="F12" s="3">
        <v>166</v>
      </c>
      <c r="G12" s="3">
        <v>76</v>
      </c>
      <c r="H12" s="3">
        <v>74</v>
      </c>
      <c r="I12" s="3">
        <v>163</v>
      </c>
      <c r="J12" s="3">
        <v>503</v>
      </c>
    </row>
    <row r="13" spans="1:12" x14ac:dyDescent="0.45">
      <c r="A13" s="3" t="s">
        <v>25</v>
      </c>
      <c r="B13" s="3" t="s">
        <v>78</v>
      </c>
      <c r="C13" s="3" t="s">
        <v>27</v>
      </c>
      <c r="D13" s="3">
        <v>622.5</v>
      </c>
      <c r="E13" s="3">
        <v>138.5</v>
      </c>
      <c r="F13" s="3">
        <v>300</v>
      </c>
      <c r="G13" s="3">
        <v>112.5</v>
      </c>
      <c r="H13" s="3">
        <v>106</v>
      </c>
      <c r="I13" s="3">
        <v>292</v>
      </c>
      <c r="J13" s="3">
        <v>856</v>
      </c>
    </row>
    <row r="14" spans="1:12" x14ac:dyDescent="0.45">
      <c r="A14" s="3" t="s">
        <v>25</v>
      </c>
      <c r="B14" s="3" t="s">
        <v>79</v>
      </c>
      <c r="C14" s="3" t="s">
        <v>27</v>
      </c>
      <c r="D14" s="3">
        <v>594.5</v>
      </c>
      <c r="E14" s="3">
        <v>155</v>
      </c>
      <c r="F14" s="3">
        <v>324</v>
      </c>
      <c r="G14" s="3">
        <v>112</v>
      </c>
      <c r="H14" s="3">
        <v>96</v>
      </c>
      <c r="I14" s="3">
        <v>273</v>
      </c>
      <c r="J14" s="3">
        <v>946</v>
      </c>
    </row>
    <row r="15" spans="1:12" x14ac:dyDescent="0.45">
      <c r="A15" s="3" t="s">
        <v>28</v>
      </c>
      <c r="B15" s="3" t="s">
        <v>80</v>
      </c>
      <c r="C15" s="3" t="s">
        <v>30</v>
      </c>
      <c r="D15" s="3">
        <v>219</v>
      </c>
      <c r="E15" s="3">
        <v>93</v>
      </c>
      <c r="F15" s="3">
        <v>73</v>
      </c>
      <c r="G15" s="3">
        <v>45.5</v>
      </c>
      <c r="H15" s="3">
        <v>143.5</v>
      </c>
      <c r="I15" s="3">
        <v>67</v>
      </c>
      <c r="J15" s="3">
        <v>358</v>
      </c>
    </row>
    <row r="16" spans="1:12" x14ac:dyDescent="0.45">
      <c r="A16" s="3" t="s">
        <v>28</v>
      </c>
      <c r="B16" s="3" t="s">
        <v>81</v>
      </c>
      <c r="C16" s="3" t="s">
        <v>30</v>
      </c>
      <c r="D16" s="3">
        <v>244</v>
      </c>
      <c r="E16" s="3">
        <v>165</v>
      </c>
      <c r="F16" s="3">
        <v>96</v>
      </c>
      <c r="G16" s="3">
        <v>48</v>
      </c>
      <c r="H16" s="3">
        <v>150</v>
      </c>
      <c r="I16" s="3">
        <v>63</v>
      </c>
      <c r="J16" s="3">
        <v>609</v>
      </c>
    </row>
    <row r="17" spans="1:10" x14ac:dyDescent="0.45">
      <c r="A17" s="3" t="s">
        <v>31</v>
      </c>
      <c r="B17" s="3" t="s">
        <v>82</v>
      </c>
      <c r="C17" s="3" t="s">
        <v>33</v>
      </c>
      <c r="D17" s="3">
        <v>165</v>
      </c>
      <c r="E17" s="3">
        <v>84</v>
      </c>
      <c r="F17" s="3">
        <v>67.5</v>
      </c>
      <c r="G17" s="3">
        <v>65</v>
      </c>
      <c r="H17" s="3">
        <v>252.5</v>
      </c>
      <c r="I17" s="3">
        <v>59</v>
      </c>
      <c r="J17" s="3">
        <v>661</v>
      </c>
    </row>
    <row r="18" spans="1:10" x14ac:dyDescent="0.45">
      <c r="A18" s="3" t="s">
        <v>31</v>
      </c>
      <c r="B18" s="3" t="s">
        <v>83</v>
      </c>
      <c r="C18" s="3" t="s">
        <v>33</v>
      </c>
      <c r="D18" s="3">
        <v>149</v>
      </c>
      <c r="E18" s="3">
        <v>141</v>
      </c>
      <c r="F18" s="3">
        <v>88.5</v>
      </c>
      <c r="G18" s="3">
        <v>64</v>
      </c>
      <c r="H18" s="3">
        <v>233.5</v>
      </c>
      <c r="I18" s="3">
        <v>61</v>
      </c>
      <c r="J18" s="3">
        <v>844</v>
      </c>
    </row>
    <row r="19" spans="1:10" x14ac:dyDescent="0.45">
      <c r="A19" s="3" t="s">
        <v>34</v>
      </c>
      <c r="B19" s="3" t="s">
        <v>84</v>
      </c>
      <c r="C19" s="3" t="s">
        <v>36</v>
      </c>
      <c r="D19" s="3">
        <v>180.5</v>
      </c>
      <c r="E19" s="3">
        <v>110.5</v>
      </c>
      <c r="F19" s="3">
        <v>109</v>
      </c>
      <c r="G19" s="3">
        <v>57</v>
      </c>
      <c r="H19" s="3">
        <v>84.5</v>
      </c>
      <c r="I19" s="3">
        <v>86</v>
      </c>
      <c r="J19" s="3">
        <v>372</v>
      </c>
    </row>
    <row r="20" spans="1:10" x14ac:dyDescent="0.45">
      <c r="A20" s="3" t="s">
        <v>34</v>
      </c>
      <c r="B20" s="3" t="s">
        <v>85</v>
      </c>
      <c r="C20" s="3" t="s">
        <v>36</v>
      </c>
      <c r="D20" s="3">
        <v>188</v>
      </c>
      <c r="E20" s="3">
        <v>109</v>
      </c>
      <c r="F20" s="3">
        <v>79.5</v>
      </c>
      <c r="G20" s="3">
        <v>47.5</v>
      </c>
      <c r="H20" s="3">
        <v>42</v>
      </c>
      <c r="I20" s="3" t="s">
        <v>86</v>
      </c>
      <c r="J20" s="3">
        <v>323</v>
      </c>
    </row>
    <row r="21" spans="1:10" x14ac:dyDescent="0.45">
      <c r="A21" s="3" t="s">
        <v>37</v>
      </c>
      <c r="B21" s="3" t="s">
        <v>87</v>
      </c>
      <c r="C21" s="3" t="s">
        <v>39</v>
      </c>
      <c r="D21" s="3">
        <v>2222</v>
      </c>
      <c r="E21" s="3">
        <v>151</v>
      </c>
      <c r="F21" s="3">
        <v>379.5</v>
      </c>
      <c r="G21" s="3">
        <v>340.5</v>
      </c>
      <c r="H21" s="3">
        <v>176.5</v>
      </c>
      <c r="I21" s="3">
        <v>680</v>
      </c>
      <c r="J21" s="3">
        <v>1156.5</v>
      </c>
    </row>
    <row r="22" spans="1:10" x14ac:dyDescent="0.45">
      <c r="A22" s="3" t="s">
        <v>37</v>
      </c>
      <c r="B22" s="3" t="s">
        <v>88</v>
      </c>
      <c r="C22" s="3" t="s">
        <v>39</v>
      </c>
      <c r="D22" s="3">
        <v>2011.5</v>
      </c>
      <c r="E22" s="3">
        <v>144</v>
      </c>
      <c r="F22" s="3">
        <v>407</v>
      </c>
      <c r="G22" s="3">
        <v>323</v>
      </c>
      <c r="H22" s="3">
        <v>166.5</v>
      </c>
      <c r="I22" s="3">
        <v>698</v>
      </c>
      <c r="J22" s="3">
        <v>1009.5</v>
      </c>
    </row>
    <row r="23" spans="1:10" x14ac:dyDescent="0.45">
      <c r="A23" s="3" t="s">
        <v>40</v>
      </c>
      <c r="B23" s="3" t="s">
        <v>89</v>
      </c>
      <c r="C23" s="3" t="s">
        <v>42</v>
      </c>
      <c r="D23" s="3">
        <v>122.5</v>
      </c>
      <c r="E23" s="3">
        <v>141</v>
      </c>
      <c r="F23" s="3">
        <v>95</v>
      </c>
      <c r="G23" s="3">
        <v>50.5</v>
      </c>
      <c r="H23" s="3">
        <v>63</v>
      </c>
      <c r="I23" s="3">
        <v>61.5</v>
      </c>
      <c r="J23" s="3">
        <v>646</v>
      </c>
    </row>
    <row r="24" spans="1:10" x14ac:dyDescent="0.45">
      <c r="A24" s="3" t="s">
        <v>40</v>
      </c>
      <c r="B24" s="3" t="s">
        <v>90</v>
      </c>
      <c r="C24" s="3" t="s">
        <v>42</v>
      </c>
      <c r="D24" s="3">
        <v>132</v>
      </c>
      <c r="E24" s="3">
        <v>182</v>
      </c>
      <c r="F24" s="3">
        <v>109</v>
      </c>
      <c r="G24" s="3">
        <v>55</v>
      </c>
      <c r="H24" s="3">
        <v>66</v>
      </c>
      <c r="I24" s="3">
        <v>65</v>
      </c>
      <c r="J24" s="3">
        <v>768</v>
      </c>
    </row>
    <row r="25" spans="1:10" x14ac:dyDescent="0.45">
      <c r="A25" s="3" t="s">
        <v>43</v>
      </c>
      <c r="B25" s="3" t="s">
        <v>91</v>
      </c>
      <c r="C25" s="3" t="s">
        <v>45</v>
      </c>
      <c r="D25" s="3">
        <v>90</v>
      </c>
      <c r="E25" s="3">
        <v>143</v>
      </c>
      <c r="F25" s="3">
        <v>92</v>
      </c>
      <c r="G25" s="3">
        <v>48</v>
      </c>
      <c r="H25" s="3">
        <v>102</v>
      </c>
      <c r="I25" s="3">
        <v>57</v>
      </c>
      <c r="J25" s="3">
        <v>616</v>
      </c>
    </row>
    <row r="26" spans="1:10" x14ac:dyDescent="0.45">
      <c r="A26" s="3" t="s">
        <v>43</v>
      </c>
      <c r="B26" s="3" t="s">
        <v>92</v>
      </c>
      <c r="C26" s="3" t="s">
        <v>45</v>
      </c>
      <c r="D26" s="3">
        <v>98</v>
      </c>
      <c r="E26" s="3">
        <v>183.5</v>
      </c>
      <c r="F26" s="3">
        <v>113</v>
      </c>
      <c r="G26" s="3">
        <v>48</v>
      </c>
      <c r="H26" s="3">
        <v>84</v>
      </c>
      <c r="I26" s="3">
        <v>63.5</v>
      </c>
      <c r="J26" s="3">
        <v>774.5</v>
      </c>
    </row>
    <row r="27" spans="1:10" x14ac:dyDescent="0.45">
      <c r="A27" s="3" t="s">
        <v>46</v>
      </c>
      <c r="B27" s="3" t="s">
        <v>93</v>
      </c>
      <c r="C27" s="3" t="s">
        <v>48</v>
      </c>
      <c r="D27" s="3">
        <v>71</v>
      </c>
      <c r="E27" s="3">
        <v>182</v>
      </c>
      <c r="F27" s="3">
        <v>106.5</v>
      </c>
      <c r="G27" s="3">
        <v>43.5</v>
      </c>
      <c r="H27" s="3">
        <v>47</v>
      </c>
      <c r="I27" s="3">
        <v>52</v>
      </c>
      <c r="J27" s="3">
        <v>594</v>
      </c>
    </row>
    <row r="28" spans="1:10" x14ac:dyDescent="0.45">
      <c r="A28" s="3" t="s">
        <v>46</v>
      </c>
      <c r="B28" s="3" t="s">
        <v>94</v>
      </c>
      <c r="C28" s="3" t="s">
        <v>48</v>
      </c>
      <c r="D28" s="3">
        <v>79</v>
      </c>
      <c r="E28" s="3">
        <v>212</v>
      </c>
      <c r="F28" s="3">
        <v>112</v>
      </c>
      <c r="G28" s="3">
        <v>50.5</v>
      </c>
      <c r="H28" s="3">
        <v>56</v>
      </c>
      <c r="I28" s="3">
        <v>56</v>
      </c>
      <c r="J28" s="3">
        <v>749.5</v>
      </c>
    </row>
    <row r="29" spans="1:10" x14ac:dyDescent="0.45">
      <c r="A29" s="3" t="s">
        <v>49</v>
      </c>
      <c r="B29" s="3" t="s">
        <v>95</v>
      </c>
      <c r="C29" s="3" t="s">
        <v>51</v>
      </c>
      <c r="D29" s="3">
        <v>260</v>
      </c>
      <c r="E29" s="3">
        <v>194</v>
      </c>
      <c r="F29" s="3">
        <v>135</v>
      </c>
      <c r="G29" s="3">
        <v>68</v>
      </c>
      <c r="H29" s="3">
        <v>107</v>
      </c>
      <c r="I29" s="3">
        <v>111.5</v>
      </c>
      <c r="J29" s="3">
        <v>711.5</v>
      </c>
    </row>
    <row r="30" spans="1:10" x14ac:dyDescent="0.45">
      <c r="A30" s="3" t="s">
        <v>49</v>
      </c>
      <c r="B30" s="3" t="s">
        <v>96</v>
      </c>
      <c r="C30" s="3" t="s">
        <v>125</v>
      </c>
      <c r="D30" s="3">
        <v>239</v>
      </c>
      <c r="E30" s="3">
        <v>150</v>
      </c>
      <c r="F30" s="3">
        <v>119.5</v>
      </c>
      <c r="G30" s="3">
        <v>65</v>
      </c>
      <c r="H30" s="3">
        <v>91</v>
      </c>
      <c r="I30" s="3">
        <v>106</v>
      </c>
      <c r="J30" s="3">
        <v>567</v>
      </c>
    </row>
    <row r="31" spans="1:10" x14ac:dyDescent="0.45">
      <c r="A31" s="3" t="s">
        <v>52</v>
      </c>
      <c r="B31" s="3" t="s">
        <v>97</v>
      </c>
      <c r="C31" s="3" t="s">
        <v>54</v>
      </c>
      <c r="D31" s="3">
        <v>50</v>
      </c>
      <c r="E31" s="3">
        <v>186</v>
      </c>
      <c r="F31" s="3">
        <v>87</v>
      </c>
      <c r="G31" s="3">
        <v>71</v>
      </c>
      <c r="H31" s="3">
        <v>55</v>
      </c>
      <c r="I31" s="3">
        <v>56</v>
      </c>
      <c r="J31" s="3">
        <v>598</v>
      </c>
    </row>
    <row r="32" spans="1:10" x14ac:dyDescent="0.45">
      <c r="A32" s="3" t="s">
        <v>52</v>
      </c>
      <c r="B32" s="3" t="s">
        <v>98</v>
      </c>
      <c r="C32" s="3" t="s">
        <v>54</v>
      </c>
      <c r="D32" s="3">
        <v>45</v>
      </c>
      <c r="E32" s="3">
        <v>219</v>
      </c>
      <c r="F32" s="3">
        <v>117</v>
      </c>
      <c r="G32" s="3">
        <v>73.5</v>
      </c>
      <c r="H32" s="3">
        <v>49</v>
      </c>
      <c r="I32" s="3">
        <v>46</v>
      </c>
      <c r="J32" s="3">
        <v>749</v>
      </c>
    </row>
    <row r="33" spans="1:10" x14ac:dyDescent="0.45">
      <c r="A33" s="3" t="s">
        <v>55</v>
      </c>
      <c r="B33" s="3" t="s">
        <v>99</v>
      </c>
      <c r="C33" s="3" t="s">
        <v>57</v>
      </c>
      <c r="D33" s="3">
        <v>742</v>
      </c>
      <c r="E33" s="3">
        <v>165</v>
      </c>
      <c r="F33" s="3">
        <v>116</v>
      </c>
      <c r="G33" s="3">
        <v>98</v>
      </c>
      <c r="H33" s="3">
        <v>90.5</v>
      </c>
      <c r="I33" s="3">
        <v>98</v>
      </c>
      <c r="J33" s="3">
        <v>655</v>
      </c>
    </row>
    <row r="34" spans="1:10" x14ac:dyDescent="0.45">
      <c r="A34" s="3" t="s">
        <v>55</v>
      </c>
      <c r="B34" s="3" t="s">
        <v>100</v>
      </c>
      <c r="C34" s="3" t="s">
        <v>57</v>
      </c>
      <c r="D34" s="3">
        <v>825</v>
      </c>
      <c r="E34" s="3">
        <v>271</v>
      </c>
      <c r="F34" s="3">
        <v>133</v>
      </c>
      <c r="G34" s="3">
        <v>72</v>
      </c>
      <c r="H34" s="3">
        <v>60</v>
      </c>
      <c r="I34" s="3">
        <v>71</v>
      </c>
      <c r="J34" s="3">
        <v>1051.5</v>
      </c>
    </row>
    <row r="35" spans="1:10" x14ac:dyDescent="0.45">
      <c r="A35" s="3" t="s">
        <v>58</v>
      </c>
      <c r="B35" s="3" t="s">
        <v>101</v>
      </c>
      <c r="C35" s="3" t="s">
        <v>60</v>
      </c>
      <c r="D35" s="3">
        <v>233.5</v>
      </c>
      <c r="E35" s="3">
        <v>95</v>
      </c>
      <c r="F35" s="3">
        <v>67.5</v>
      </c>
      <c r="G35" s="3">
        <v>47</v>
      </c>
      <c r="H35" s="3">
        <v>80</v>
      </c>
      <c r="I35" s="3">
        <v>48</v>
      </c>
      <c r="J35" s="3">
        <v>481</v>
      </c>
    </row>
    <row r="36" spans="1:10" x14ac:dyDescent="0.45">
      <c r="A36" s="3" t="s">
        <v>58</v>
      </c>
      <c r="B36" s="3" t="s">
        <v>102</v>
      </c>
      <c r="C36" s="3" t="s">
        <v>60</v>
      </c>
      <c r="D36" s="3">
        <v>266</v>
      </c>
      <c r="E36" s="3">
        <v>117</v>
      </c>
      <c r="F36" s="3">
        <v>87</v>
      </c>
      <c r="G36" s="3">
        <v>53</v>
      </c>
      <c r="H36" s="3">
        <v>95</v>
      </c>
      <c r="I36" s="3">
        <v>52</v>
      </c>
      <c r="J36" s="3">
        <v>582</v>
      </c>
    </row>
    <row r="37" spans="1:10" x14ac:dyDescent="0.45">
      <c r="A37" s="3" t="s">
        <v>61</v>
      </c>
      <c r="B37" s="3" t="s">
        <v>103</v>
      </c>
      <c r="C37" s="3" t="s">
        <v>63</v>
      </c>
      <c r="D37" s="3">
        <v>516</v>
      </c>
      <c r="E37" s="3">
        <v>117</v>
      </c>
      <c r="F37" s="3">
        <v>101.5</v>
      </c>
      <c r="G37" s="3">
        <v>53</v>
      </c>
      <c r="H37" s="3">
        <v>68</v>
      </c>
      <c r="I37" s="3">
        <v>104</v>
      </c>
      <c r="J37" s="3">
        <v>497</v>
      </c>
    </row>
    <row r="38" spans="1:10" x14ac:dyDescent="0.45">
      <c r="A38" s="3" t="s">
        <v>61</v>
      </c>
      <c r="B38" s="3" t="s">
        <v>104</v>
      </c>
      <c r="C38" s="3" t="s">
        <v>63</v>
      </c>
      <c r="D38" s="3">
        <v>528.5</v>
      </c>
      <c r="E38" s="3">
        <v>126</v>
      </c>
      <c r="F38" s="3">
        <v>124</v>
      </c>
      <c r="G38" s="3">
        <v>64</v>
      </c>
      <c r="H38" s="3">
        <v>87</v>
      </c>
      <c r="I38" s="3">
        <v>121</v>
      </c>
      <c r="J38" s="3">
        <v>512</v>
      </c>
    </row>
    <row r="39" spans="1:10" x14ac:dyDescent="0.45">
      <c r="A39" s="3" t="s">
        <v>64</v>
      </c>
      <c r="B39" s="3" t="s">
        <v>105</v>
      </c>
      <c r="C39" s="3" t="s">
        <v>66</v>
      </c>
      <c r="D39" s="3">
        <v>131</v>
      </c>
      <c r="E39" s="3">
        <v>147.5</v>
      </c>
      <c r="F39" s="3">
        <v>110.5</v>
      </c>
      <c r="G39" s="3">
        <v>49</v>
      </c>
      <c r="H39" s="3">
        <v>54</v>
      </c>
      <c r="I39" s="3">
        <v>67</v>
      </c>
      <c r="J39" s="3">
        <v>512</v>
      </c>
    </row>
    <row r="40" spans="1:10" x14ac:dyDescent="0.45">
      <c r="A40" s="3" t="s">
        <v>64</v>
      </c>
      <c r="B40" s="3" t="s">
        <v>106</v>
      </c>
      <c r="C40" s="3" t="s">
        <v>66</v>
      </c>
      <c r="D40" s="3">
        <v>142</v>
      </c>
      <c r="E40" s="3">
        <v>179</v>
      </c>
      <c r="F40" s="3">
        <v>127.5</v>
      </c>
      <c r="G40" s="3">
        <v>55</v>
      </c>
      <c r="H40" s="3">
        <v>72</v>
      </c>
      <c r="I40" s="3">
        <v>82</v>
      </c>
      <c r="J40" s="3">
        <v>611.5</v>
      </c>
    </row>
    <row r="41" spans="1:10" x14ac:dyDescent="0.45">
      <c r="A41" s="3" t="s">
        <v>67</v>
      </c>
      <c r="B41" s="3" t="s">
        <v>107</v>
      </c>
      <c r="C41" s="3" t="s">
        <v>69</v>
      </c>
      <c r="D41" s="3">
        <v>96</v>
      </c>
      <c r="E41" s="3">
        <v>106</v>
      </c>
      <c r="F41" s="3">
        <v>86</v>
      </c>
      <c r="G41" s="3">
        <v>56</v>
      </c>
      <c r="H41" s="3">
        <v>61</v>
      </c>
      <c r="I41" s="3">
        <v>78</v>
      </c>
      <c r="J41" s="3">
        <v>273</v>
      </c>
    </row>
    <row r="42" spans="1:10" x14ac:dyDescent="0.45">
      <c r="A42" s="3" t="s">
        <v>67</v>
      </c>
      <c r="B42" s="3" t="s">
        <v>108</v>
      </c>
      <c r="C42" s="3" t="s">
        <v>69</v>
      </c>
      <c r="D42" s="3">
        <v>106</v>
      </c>
      <c r="E42" s="3">
        <v>108</v>
      </c>
      <c r="F42" s="3">
        <v>97</v>
      </c>
      <c r="G42" s="3">
        <v>55</v>
      </c>
      <c r="H42" s="3">
        <v>57</v>
      </c>
      <c r="I42" s="3">
        <v>81</v>
      </c>
      <c r="J42" s="3">
        <v>330</v>
      </c>
    </row>
    <row r="44" spans="1:10" x14ac:dyDescent="0.45">
      <c r="A44" s="2" t="s">
        <v>111</v>
      </c>
    </row>
    <row r="45" spans="1:10" x14ac:dyDescent="0.45">
      <c r="A45" s="2" t="str">
        <f t="shared" ref="A45:H45" si="0">A96</f>
        <v>Type</v>
      </c>
      <c r="B45" s="2" t="str">
        <f t="shared" si="0"/>
        <v>Well</v>
      </c>
      <c r="C45" s="2" t="str">
        <f t="shared" si="0"/>
        <v>Description</v>
      </c>
      <c r="D45" s="2" t="str">
        <f t="shared" si="0"/>
        <v>KRT14 (15)</v>
      </c>
      <c r="E45" s="2" t="str">
        <f t="shared" si="0"/>
        <v>KRT8 (30)</v>
      </c>
      <c r="F45" s="2" t="str">
        <f t="shared" si="0"/>
        <v>CD1a (34)</v>
      </c>
      <c r="G45" s="2" t="str">
        <f t="shared" si="0"/>
        <v>GAPDH (35)</v>
      </c>
      <c r="H45" s="2" t="str">
        <f t="shared" si="0"/>
        <v>CCL 21 (48)</v>
      </c>
      <c r="I45" s="2" t="str">
        <f t="shared" ref="I45:J45" si="1">I96</f>
        <v>CD3 E (57)</v>
      </c>
      <c r="J45" s="2" t="str">
        <f t="shared" si="1"/>
        <v>CXCL 12 (67)</v>
      </c>
    </row>
    <row r="46" spans="1:10" x14ac:dyDescent="0.45">
      <c r="A46" s="5" t="str">
        <f t="shared" ref="A46:C65" si="2">A97</f>
        <v>B</v>
      </c>
      <c r="B46" s="5" t="s">
        <v>12</v>
      </c>
      <c r="C46" s="5" t="str">
        <f t="shared" si="2"/>
        <v>blank</v>
      </c>
      <c r="D46" s="5">
        <f t="shared" ref="D46:H46" si="3">STDEV(D3:D4)</f>
        <v>1.0606601717798212</v>
      </c>
      <c r="E46" s="5">
        <f t="shared" si="3"/>
        <v>26.870057685088806</v>
      </c>
      <c r="F46" s="5">
        <f t="shared" si="3"/>
        <v>19.091883092036785</v>
      </c>
      <c r="G46" s="5">
        <f>STDEV(G3:G4)</f>
        <v>6.7175144212722016</v>
      </c>
      <c r="H46" s="5">
        <f t="shared" si="3"/>
        <v>0.35355339059327379</v>
      </c>
      <c r="I46" s="5">
        <f t="shared" ref="I46:J46" si="4">STDEV(I3:I4)</f>
        <v>4.2426406871192848</v>
      </c>
      <c r="J46" s="5">
        <f t="shared" si="4"/>
        <v>116.31906550518707</v>
      </c>
    </row>
    <row r="47" spans="1:10" x14ac:dyDescent="0.45">
      <c r="A47" s="2" t="str">
        <f t="shared" si="2"/>
        <v>C1</v>
      </c>
      <c r="B47" s="2" t="s">
        <v>14</v>
      </c>
      <c r="C47" s="2" t="str">
        <f>C6</f>
        <v>uRNA</v>
      </c>
      <c r="D47" s="3">
        <f t="shared" ref="D47:H47" si="5">STDEV(D5:D6)</f>
        <v>0</v>
      </c>
      <c r="E47" s="3">
        <f t="shared" si="5"/>
        <v>581.94888091652865</v>
      </c>
      <c r="F47" s="3">
        <f t="shared" si="5"/>
        <v>8.4852813742385695</v>
      </c>
      <c r="G47" s="3">
        <f t="shared" si="5"/>
        <v>166.87720036002523</v>
      </c>
      <c r="H47" s="3">
        <f t="shared" si="5"/>
        <v>0</v>
      </c>
      <c r="I47" s="3">
        <f t="shared" ref="I47:J47" si="6">STDEV(I5:I6)</f>
        <v>72.831998462214401</v>
      </c>
      <c r="J47" s="3">
        <f t="shared" si="6"/>
        <v>5.6568542494923806</v>
      </c>
    </row>
    <row r="48" spans="1:10" x14ac:dyDescent="0.45">
      <c r="A48" s="2" t="str">
        <f t="shared" si="2"/>
        <v>C2</v>
      </c>
      <c r="B48" s="2" t="s">
        <v>17</v>
      </c>
      <c r="C48" s="2" t="str">
        <f>C7</f>
        <v>Pool</v>
      </c>
      <c r="D48" s="3">
        <f t="shared" ref="D48:H48" si="7">STDEV(D7:D8)</f>
        <v>0.70710678118654757</v>
      </c>
      <c r="E48" s="3">
        <f t="shared" si="7"/>
        <v>13.08147545195113</v>
      </c>
      <c r="F48" s="3">
        <f t="shared" si="7"/>
        <v>2.8284271247461903</v>
      </c>
      <c r="G48" s="3">
        <f t="shared" si="7"/>
        <v>63.63961030678928</v>
      </c>
      <c r="H48" s="3">
        <f t="shared" si="7"/>
        <v>39.244426355853385</v>
      </c>
      <c r="I48" s="3">
        <f t="shared" ref="I48:J48" si="8">STDEV(I7:I8)</f>
        <v>112.42997820866105</v>
      </c>
      <c r="J48" s="3">
        <f t="shared" si="8"/>
        <v>48.083261120685229</v>
      </c>
    </row>
    <row r="49" spans="1:10" x14ac:dyDescent="0.45">
      <c r="A49" s="2" t="str">
        <f t="shared" si="2"/>
        <v>X1</v>
      </c>
      <c r="B49" s="2" t="s">
        <v>20</v>
      </c>
      <c r="C49" s="2" t="str">
        <f>C9</f>
        <v>A6 -P2</v>
      </c>
      <c r="D49" s="3">
        <f t="shared" ref="D49:H49" si="9">STDEV(D9:D10)</f>
        <v>28.991378028648448</v>
      </c>
      <c r="E49" s="3">
        <f t="shared" si="9"/>
        <v>27.930717856868629</v>
      </c>
      <c r="F49" s="3">
        <f t="shared" si="9"/>
        <v>28.991378028648448</v>
      </c>
      <c r="G49" s="3">
        <f t="shared" si="9"/>
        <v>12.020815280171307</v>
      </c>
      <c r="H49" s="3">
        <f t="shared" si="9"/>
        <v>1.4142135623730951</v>
      </c>
      <c r="I49" s="3">
        <f t="shared" ref="I49:J49" si="10">STDEV(I9:I10)</f>
        <v>17.677669529663689</v>
      </c>
      <c r="J49" s="3">
        <f t="shared" si="10"/>
        <v>142.12846301849606</v>
      </c>
    </row>
    <row r="50" spans="1:10" x14ac:dyDescent="0.45">
      <c r="A50" s="2" t="str">
        <f t="shared" si="2"/>
        <v>X2</v>
      </c>
      <c r="B50" s="2" t="s">
        <v>23</v>
      </c>
      <c r="C50" s="2" t="str">
        <f>C11</f>
        <v>E1-P8</v>
      </c>
      <c r="D50" s="3">
        <f t="shared" ref="D50:H50" si="11">STDEV(D11:D12)</f>
        <v>38.890872965260115</v>
      </c>
      <c r="E50" s="3">
        <f t="shared" si="11"/>
        <v>5.6568542494923806</v>
      </c>
      <c r="F50" s="3">
        <f t="shared" si="11"/>
        <v>9.1923881554251174</v>
      </c>
      <c r="G50" s="3">
        <f t="shared" si="11"/>
        <v>4.2426406871192848</v>
      </c>
      <c r="H50" s="3">
        <f t="shared" si="11"/>
        <v>2.8284271247461903</v>
      </c>
      <c r="I50" s="3">
        <f t="shared" ref="I50:J50" si="12">STDEV(I11:I12)</f>
        <v>9.5459415460183923</v>
      </c>
      <c r="J50" s="3">
        <f t="shared" si="12"/>
        <v>63.63961030678928</v>
      </c>
    </row>
    <row r="51" spans="1:10" x14ac:dyDescent="0.45">
      <c r="A51" s="2" t="str">
        <f t="shared" si="2"/>
        <v>X3</v>
      </c>
      <c r="B51" s="2" t="s">
        <v>26</v>
      </c>
      <c r="C51" s="2" t="str">
        <f>C13</f>
        <v>A1-P4</v>
      </c>
      <c r="D51" s="3">
        <f t="shared" ref="D51:H51" si="13">STDEV(D13:D14)</f>
        <v>19.798989873223331</v>
      </c>
      <c r="E51" s="3">
        <f t="shared" si="13"/>
        <v>11.667261889578034</v>
      </c>
      <c r="F51" s="3">
        <f t="shared" si="13"/>
        <v>16.970562748477139</v>
      </c>
      <c r="G51" s="3">
        <f t="shared" si="13"/>
        <v>0.35355339059327379</v>
      </c>
      <c r="H51" s="3">
        <f t="shared" si="13"/>
        <v>7.0710678118654755</v>
      </c>
      <c r="I51" s="3">
        <f t="shared" ref="I51:J51" si="14">STDEV(I13:I14)</f>
        <v>13.435028842544403</v>
      </c>
      <c r="J51" s="3">
        <f t="shared" si="14"/>
        <v>63.63961030678928</v>
      </c>
    </row>
    <row r="52" spans="1:10" x14ac:dyDescent="0.45">
      <c r="A52" s="2" t="str">
        <f t="shared" si="2"/>
        <v>X4</v>
      </c>
      <c r="B52" s="2" t="s">
        <v>29</v>
      </c>
      <c r="C52" s="2" t="str">
        <f>C15</f>
        <v>A6-P5</v>
      </c>
      <c r="D52" s="3">
        <f t="shared" ref="D52:H52" si="15">STDEV(D15:D16)</f>
        <v>17.677669529663689</v>
      </c>
      <c r="E52" s="3">
        <f t="shared" si="15"/>
        <v>50.911688245431421</v>
      </c>
      <c r="F52" s="3">
        <f t="shared" si="15"/>
        <v>16.263455967290593</v>
      </c>
      <c r="G52" s="3">
        <f t="shared" si="15"/>
        <v>1.7677669529663689</v>
      </c>
      <c r="H52" s="3">
        <f t="shared" si="15"/>
        <v>4.5961940777125587</v>
      </c>
      <c r="I52" s="3">
        <f t="shared" ref="I52:J52" si="16">STDEV(I15:I16)</f>
        <v>2.8284271247461903</v>
      </c>
      <c r="J52" s="3">
        <f t="shared" si="16"/>
        <v>177.48380207782344</v>
      </c>
    </row>
    <row r="53" spans="1:10" x14ac:dyDescent="0.45">
      <c r="A53" s="2" t="str">
        <f t="shared" si="2"/>
        <v>X5</v>
      </c>
      <c r="B53" s="2" t="s">
        <v>32</v>
      </c>
      <c r="C53" s="2" t="str">
        <f>C17</f>
        <v>A1-P9</v>
      </c>
      <c r="D53" s="3">
        <f t="shared" ref="D53:H53" si="17">STDEV(D17:D18)</f>
        <v>11.313708498984761</v>
      </c>
      <c r="E53" s="3">
        <f t="shared" si="17"/>
        <v>40.305086527633208</v>
      </c>
      <c r="F53" s="3">
        <f t="shared" si="17"/>
        <v>14.849242404917497</v>
      </c>
      <c r="G53" s="3">
        <f t="shared" si="17"/>
        <v>0.70710678118654757</v>
      </c>
      <c r="H53" s="3">
        <f t="shared" si="17"/>
        <v>13.435028842544403</v>
      </c>
      <c r="I53" s="3">
        <f t="shared" ref="I53:J53" si="18">STDEV(I17:I18)</f>
        <v>1.4142135623730951</v>
      </c>
      <c r="J53" s="3">
        <f t="shared" si="18"/>
        <v>129.40054095713819</v>
      </c>
    </row>
    <row r="54" spans="1:10" x14ac:dyDescent="0.45">
      <c r="A54" s="2" t="str">
        <f t="shared" si="2"/>
        <v>X6</v>
      </c>
      <c r="B54" s="2" t="s">
        <v>35</v>
      </c>
      <c r="C54" s="2" t="str">
        <f>C19</f>
        <v>G1-P5</v>
      </c>
      <c r="D54" s="3">
        <f t="shared" ref="D54:H54" si="19">STDEV(D19:D20)</f>
        <v>5.3033008588991066</v>
      </c>
      <c r="E54" s="3">
        <f t="shared" si="19"/>
        <v>1.0606601717798212</v>
      </c>
      <c r="F54" s="3">
        <f t="shared" si="19"/>
        <v>20.859650045003153</v>
      </c>
      <c r="G54" s="3">
        <f t="shared" si="19"/>
        <v>6.7175144212722016</v>
      </c>
      <c r="H54" s="3">
        <f t="shared" si="19"/>
        <v>30.052038200428271</v>
      </c>
      <c r="I54" s="3" t="e">
        <f t="shared" ref="I54:J54" si="20">STDEV(I19:I20)</f>
        <v>#DIV/0!</v>
      </c>
      <c r="J54" s="3">
        <f t="shared" si="20"/>
        <v>34.648232278140831</v>
      </c>
    </row>
    <row r="55" spans="1:10" x14ac:dyDescent="0.45">
      <c r="A55" s="2" t="str">
        <f t="shared" si="2"/>
        <v>X7</v>
      </c>
      <c r="B55" s="2" t="s">
        <v>38</v>
      </c>
      <c r="C55" s="2" t="str">
        <f>C21</f>
        <v>C1-P13</v>
      </c>
      <c r="D55" s="3">
        <f t="shared" ref="D55:H55" si="21">STDEV(D21:D22)</f>
        <v>148.84597743976826</v>
      </c>
      <c r="E55" s="3">
        <f t="shared" si="21"/>
        <v>4.9497474683058327</v>
      </c>
      <c r="F55" s="3">
        <f t="shared" si="21"/>
        <v>19.445436482630058</v>
      </c>
      <c r="G55" s="3">
        <f t="shared" si="21"/>
        <v>12.374368670764582</v>
      </c>
      <c r="H55" s="3">
        <f t="shared" si="21"/>
        <v>7.0710678118654755</v>
      </c>
      <c r="I55" s="3">
        <f t="shared" ref="I55:J55" si="22">STDEV(I21:I22)</f>
        <v>12.727922061357855</v>
      </c>
      <c r="J55" s="3">
        <f t="shared" si="22"/>
        <v>103.94469683442249</v>
      </c>
    </row>
    <row r="56" spans="1:10" x14ac:dyDescent="0.45">
      <c r="A56" s="2" t="str">
        <f t="shared" si="2"/>
        <v>X8</v>
      </c>
      <c r="B56" s="2" t="s">
        <v>41</v>
      </c>
      <c r="C56" s="2" t="str">
        <f>C23</f>
        <v>C1-P19</v>
      </c>
      <c r="D56" s="3">
        <f t="shared" ref="D56:H56" si="23">STDEV(D23:D24)</f>
        <v>6.7175144212722016</v>
      </c>
      <c r="E56" s="3">
        <f t="shared" si="23"/>
        <v>28.991378028648448</v>
      </c>
      <c r="F56" s="3">
        <f t="shared" si="23"/>
        <v>9.8994949366116654</v>
      </c>
      <c r="G56" s="3">
        <f t="shared" si="23"/>
        <v>3.1819805153394638</v>
      </c>
      <c r="H56" s="3">
        <f t="shared" si="23"/>
        <v>2.1213203435596424</v>
      </c>
      <c r="I56" s="3">
        <f t="shared" ref="I56:J56" si="24">STDEV(I23:I24)</f>
        <v>2.4748737341529163</v>
      </c>
      <c r="J56" s="3">
        <f t="shared" si="24"/>
        <v>86.267027304758798</v>
      </c>
    </row>
    <row r="57" spans="1:10" x14ac:dyDescent="0.45">
      <c r="A57" s="2" t="str">
        <f t="shared" si="2"/>
        <v>X9</v>
      </c>
      <c r="B57" s="2" t="s">
        <v>44</v>
      </c>
      <c r="C57" s="2" t="str">
        <f>C25</f>
        <v>D1-P16</v>
      </c>
      <c r="D57" s="3">
        <f t="shared" ref="D57:H57" si="25">STDEV(D25:D26)</f>
        <v>5.6568542494923806</v>
      </c>
      <c r="E57" s="3">
        <f t="shared" si="25"/>
        <v>28.637824638055175</v>
      </c>
      <c r="F57" s="3">
        <f t="shared" si="25"/>
        <v>14.849242404917497</v>
      </c>
      <c r="G57" s="3">
        <f t="shared" si="25"/>
        <v>0</v>
      </c>
      <c r="H57" s="3">
        <f t="shared" si="25"/>
        <v>12.727922061357855</v>
      </c>
      <c r="I57" s="3">
        <f t="shared" ref="I57:J57" si="26">STDEV(I25:I26)</f>
        <v>4.5961940777125587</v>
      </c>
      <c r="J57" s="3">
        <f t="shared" si="26"/>
        <v>112.07642481806778</v>
      </c>
    </row>
    <row r="58" spans="1:10" x14ac:dyDescent="0.45">
      <c r="A58" s="2" t="str">
        <f t="shared" si="2"/>
        <v>X10</v>
      </c>
      <c r="B58" s="2" t="s">
        <v>47</v>
      </c>
      <c r="C58" s="2" t="str">
        <f>C27</f>
        <v>A2-P14</v>
      </c>
      <c r="D58" s="3">
        <f t="shared" ref="D58:H58" si="27">STDEV(D27:D28)</f>
        <v>5.6568542494923806</v>
      </c>
      <c r="E58" s="3">
        <f t="shared" si="27"/>
        <v>21.213203435596427</v>
      </c>
      <c r="F58" s="3">
        <f t="shared" si="27"/>
        <v>3.8890872965260113</v>
      </c>
      <c r="G58" s="3">
        <f t="shared" si="27"/>
        <v>4.9497474683058327</v>
      </c>
      <c r="H58" s="3">
        <f t="shared" si="27"/>
        <v>6.3639610306789276</v>
      </c>
      <c r="I58" s="3">
        <f t="shared" ref="I58:J58" si="28">STDEV(I27:I28)</f>
        <v>2.8284271247461903</v>
      </c>
      <c r="J58" s="3">
        <f t="shared" si="28"/>
        <v>109.95510447450815</v>
      </c>
    </row>
    <row r="59" spans="1:10" x14ac:dyDescent="0.45">
      <c r="A59" s="2" t="str">
        <f t="shared" si="2"/>
        <v>X11</v>
      </c>
      <c r="B59" s="2" t="s">
        <v>50</v>
      </c>
      <c r="C59" s="2" t="str">
        <f>C29</f>
        <v>J2-P15</v>
      </c>
      <c r="D59" s="3">
        <f t="shared" ref="D59:H59" si="29">STDEV(D29:D30)</f>
        <v>14.849242404917497</v>
      </c>
      <c r="E59" s="3">
        <f t="shared" si="29"/>
        <v>31.11269837220809</v>
      </c>
      <c r="F59" s="3">
        <f t="shared" si="29"/>
        <v>10.960155108391486</v>
      </c>
      <c r="G59" s="3">
        <f t="shared" si="29"/>
        <v>2.1213203435596424</v>
      </c>
      <c r="H59" s="3">
        <f t="shared" si="29"/>
        <v>11.313708498984761</v>
      </c>
      <c r="I59" s="3">
        <f t="shared" ref="I59:J59" si="30">STDEV(I29:I30)</f>
        <v>3.8890872965260113</v>
      </c>
      <c r="J59" s="3">
        <f t="shared" si="30"/>
        <v>102.17692988145612</v>
      </c>
    </row>
    <row r="60" spans="1:10" x14ac:dyDescent="0.45">
      <c r="A60" s="2" t="str">
        <f t="shared" si="2"/>
        <v>X12</v>
      </c>
      <c r="B60" s="2" t="s">
        <v>53</v>
      </c>
      <c r="C60" s="2" t="str">
        <f>C31</f>
        <v>C2-P20</v>
      </c>
      <c r="D60" s="3">
        <f t="shared" ref="D60:H60" si="31">STDEV(D31:D32)</f>
        <v>3.5355339059327378</v>
      </c>
      <c r="E60" s="3">
        <f t="shared" si="31"/>
        <v>23.334523779156068</v>
      </c>
      <c r="F60" s="3">
        <f t="shared" si="31"/>
        <v>21.213203435596427</v>
      </c>
      <c r="G60" s="3">
        <f t="shared" si="31"/>
        <v>1.7677669529663689</v>
      </c>
      <c r="H60" s="3">
        <f t="shared" si="31"/>
        <v>4.2426406871192848</v>
      </c>
      <c r="I60" s="3">
        <f t="shared" ref="I60:J60" si="32">STDEV(I31:I32)</f>
        <v>7.0710678118654755</v>
      </c>
      <c r="J60" s="3">
        <f t="shared" si="32"/>
        <v>106.77312395916867</v>
      </c>
    </row>
    <row r="61" spans="1:10" x14ac:dyDescent="0.45">
      <c r="A61" s="2" t="str">
        <f t="shared" si="2"/>
        <v>X13</v>
      </c>
      <c r="B61" s="2" t="s">
        <v>56</v>
      </c>
      <c r="C61" s="2" t="str">
        <f>C33</f>
        <v>E1-P17</v>
      </c>
      <c r="D61" s="3">
        <f t="shared" ref="D61:H61" si="33">STDEV(D33:D34)</f>
        <v>58.689862838483442</v>
      </c>
      <c r="E61" s="3">
        <f t="shared" si="33"/>
        <v>74.953318805774032</v>
      </c>
      <c r="F61" s="3">
        <f t="shared" si="33"/>
        <v>12.020815280171307</v>
      </c>
      <c r="G61" s="3">
        <f t="shared" si="33"/>
        <v>18.384776310850235</v>
      </c>
      <c r="H61" s="3">
        <f t="shared" si="33"/>
        <v>21.5667568261897</v>
      </c>
      <c r="I61" s="3">
        <f t="shared" ref="I61:J61" si="34">STDEV(I33:I34)</f>
        <v>19.091883092036785</v>
      </c>
      <c r="J61" s="3">
        <f t="shared" si="34"/>
        <v>280.36783874046608</v>
      </c>
    </row>
    <row r="62" spans="1:10" x14ac:dyDescent="0.45">
      <c r="A62" s="2" t="str">
        <f t="shared" si="2"/>
        <v>X14</v>
      </c>
      <c r="B62" s="2" t="s">
        <v>59</v>
      </c>
      <c r="C62" s="2" t="str">
        <f>C35</f>
        <v>E1-P12</v>
      </c>
      <c r="D62" s="3">
        <f t="shared" ref="D62:H62" si="35">STDEV(D35:D36)</f>
        <v>22.980970388562795</v>
      </c>
      <c r="E62" s="3">
        <f t="shared" si="35"/>
        <v>15.556349186104045</v>
      </c>
      <c r="F62" s="3">
        <f t="shared" si="35"/>
        <v>13.788582233137676</v>
      </c>
      <c r="G62" s="3">
        <f t="shared" si="35"/>
        <v>4.2426406871192848</v>
      </c>
      <c r="H62" s="3">
        <f t="shared" si="35"/>
        <v>10.606601717798213</v>
      </c>
      <c r="I62" s="3">
        <f t="shared" ref="I62:J62" si="36">STDEV(I35:I36)</f>
        <v>2.8284271247461903</v>
      </c>
      <c r="J62" s="3">
        <f t="shared" si="36"/>
        <v>71.417784899841294</v>
      </c>
    </row>
    <row r="63" spans="1:10" x14ac:dyDescent="0.45">
      <c r="A63" s="2" t="str">
        <f t="shared" si="2"/>
        <v>X15</v>
      </c>
      <c r="B63" s="2" t="s">
        <v>62</v>
      </c>
      <c r="C63" s="2" t="str">
        <f>C37</f>
        <v>A2-P6</v>
      </c>
      <c r="D63" s="3">
        <f t="shared" ref="D63:H63" si="37">STDEV(D37:D38)</f>
        <v>8.8388347648318444</v>
      </c>
      <c r="E63" s="3">
        <f t="shared" si="37"/>
        <v>6.3639610306789276</v>
      </c>
      <c r="F63" s="3">
        <f t="shared" si="37"/>
        <v>15.90990257669732</v>
      </c>
      <c r="G63" s="3">
        <f t="shared" si="37"/>
        <v>7.7781745930520225</v>
      </c>
      <c r="H63" s="3">
        <f t="shared" si="37"/>
        <v>13.435028842544403</v>
      </c>
      <c r="I63" s="3">
        <f t="shared" ref="I63:J63" si="38">STDEV(I37:I38)</f>
        <v>12.020815280171307</v>
      </c>
      <c r="J63" s="3">
        <f t="shared" si="38"/>
        <v>10.606601717798213</v>
      </c>
    </row>
    <row r="64" spans="1:10" x14ac:dyDescent="0.45">
      <c r="A64" s="2" t="str">
        <f t="shared" si="2"/>
        <v>X16</v>
      </c>
      <c r="B64" s="2" t="s">
        <v>65</v>
      </c>
      <c r="C64" s="2" t="str">
        <f>C39</f>
        <v>G1-P18</v>
      </c>
      <c r="D64" s="3">
        <f t="shared" ref="D64:H64" si="39">STDEV(D39:D40)</f>
        <v>7.7781745930520225</v>
      </c>
      <c r="E64" s="3">
        <f t="shared" si="39"/>
        <v>22.273863607376246</v>
      </c>
      <c r="F64" s="3">
        <f t="shared" si="39"/>
        <v>12.020815280171307</v>
      </c>
      <c r="G64" s="3">
        <f t="shared" si="39"/>
        <v>4.2426406871192848</v>
      </c>
      <c r="H64" s="3">
        <f t="shared" si="39"/>
        <v>12.727922061357855</v>
      </c>
      <c r="I64" s="3">
        <f t="shared" ref="I64:J64" si="40">STDEV(I39:I40)</f>
        <v>10.606601717798213</v>
      </c>
      <c r="J64" s="3">
        <f t="shared" si="40"/>
        <v>70.357124728061478</v>
      </c>
    </row>
    <row r="65" spans="1:10" x14ac:dyDescent="0.45">
      <c r="A65" s="2" t="str">
        <f t="shared" si="2"/>
        <v>X17</v>
      </c>
      <c r="B65" s="2" t="s">
        <v>68</v>
      </c>
      <c r="C65" s="2" t="str">
        <f>C41</f>
        <v>G1-P10</v>
      </c>
      <c r="D65" s="3">
        <f t="shared" ref="D65:H65" si="41">STDEV(D41:D42)</f>
        <v>7.0710678118654755</v>
      </c>
      <c r="E65" s="3">
        <f t="shared" si="41"/>
        <v>1.4142135623730951</v>
      </c>
      <c r="F65" s="3">
        <f t="shared" si="41"/>
        <v>7.7781745930520225</v>
      </c>
      <c r="G65" s="3">
        <f t="shared" si="41"/>
        <v>0.70710678118654757</v>
      </c>
      <c r="H65" s="3">
        <f t="shared" si="41"/>
        <v>2.8284271247461903</v>
      </c>
      <c r="I65" s="3">
        <f t="shared" ref="I65:J65" si="42">STDEV(I41:I42)</f>
        <v>2.1213203435596424</v>
      </c>
      <c r="J65" s="3">
        <f t="shared" si="42"/>
        <v>40.305086527633208</v>
      </c>
    </row>
    <row r="66" spans="1:10" x14ac:dyDescent="0.45">
      <c r="B66" s="2"/>
      <c r="C66" s="2"/>
    </row>
    <row r="67" spans="1:10" s="8" customFormat="1" x14ac:dyDescent="0.45">
      <c r="A67" s="7" t="s">
        <v>118</v>
      </c>
      <c r="B67" s="7"/>
      <c r="C67" s="7"/>
      <c r="D67" s="7" t="str">
        <f t="shared" ref="D67:H67" si="43">D45</f>
        <v>KRT14 (15)</v>
      </c>
      <c r="E67" s="7" t="str">
        <f t="shared" si="43"/>
        <v>KRT8 (30)</v>
      </c>
      <c r="F67" s="7" t="str">
        <f t="shared" si="43"/>
        <v>CD1a (34)</v>
      </c>
      <c r="G67" s="7" t="str">
        <f t="shared" si="43"/>
        <v>GAPDH (35)</v>
      </c>
      <c r="H67" s="7" t="str">
        <f t="shared" si="43"/>
        <v>CCL 21 (48)</v>
      </c>
      <c r="I67" s="7" t="str">
        <f t="shared" ref="I67:J67" si="44">I45</f>
        <v>CD3 E (57)</v>
      </c>
      <c r="J67" s="7" t="str">
        <f t="shared" si="44"/>
        <v>CXCL 12 (67)</v>
      </c>
    </row>
    <row r="68" spans="1:10" s="8" customFormat="1" x14ac:dyDescent="0.45">
      <c r="A68" s="7"/>
      <c r="B68" s="7"/>
      <c r="C68" s="7"/>
      <c r="D68" s="8">
        <f t="shared" ref="D68:H68" si="45">+D73+D46*3</f>
        <v>51.931980515339461</v>
      </c>
      <c r="E68" s="8">
        <f t="shared" si="45"/>
        <v>218.61017305526642</v>
      </c>
      <c r="F68" s="8">
        <f t="shared" si="45"/>
        <v>165.77564927611036</v>
      </c>
      <c r="G68" s="8">
        <f>+G73+G46*3</f>
        <v>66.902543263816597</v>
      </c>
      <c r="H68" s="8">
        <f t="shared" si="45"/>
        <v>47.310660171779823</v>
      </c>
      <c r="I68" s="8">
        <f t="shared" ref="I68:J68" si="46">+I73+I46*3</f>
        <v>66.727922061357859</v>
      </c>
      <c r="J68" s="8">
        <f t="shared" si="46"/>
        <v>843.20719651556124</v>
      </c>
    </row>
    <row r="71" spans="1:10" x14ac:dyDescent="0.45">
      <c r="A71" s="2" t="s">
        <v>119</v>
      </c>
    </row>
    <row r="72" spans="1:10" x14ac:dyDescent="0.45">
      <c r="A72" s="2" t="s">
        <v>7</v>
      </c>
      <c r="B72" s="2" t="s">
        <v>8</v>
      </c>
      <c r="C72" s="2" t="s">
        <v>9</v>
      </c>
      <c r="D72" s="2" t="s">
        <v>0</v>
      </c>
      <c r="E72" s="2" t="s">
        <v>1</v>
      </c>
      <c r="F72" s="2" t="s">
        <v>2</v>
      </c>
      <c r="G72" s="2" t="s">
        <v>3</v>
      </c>
      <c r="H72" s="2" t="s">
        <v>4</v>
      </c>
      <c r="I72" s="2" t="s">
        <v>5</v>
      </c>
      <c r="J72" s="2" t="s">
        <v>6</v>
      </c>
    </row>
    <row r="73" spans="1:10" x14ac:dyDescent="0.45">
      <c r="A73" s="5" t="s">
        <v>11</v>
      </c>
      <c r="B73" s="5" t="s">
        <v>12</v>
      </c>
      <c r="C73" s="5" t="s">
        <v>109</v>
      </c>
      <c r="D73" s="5">
        <f t="shared" ref="D73:H73" si="47">AVERAGE(D3:D4)</f>
        <v>48.75</v>
      </c>
      <c r="E73" s="5">
        <f t="shared" si="47"/>
        <v>138</v>
      </c>
      <c r="F73" s="5">
        <f t="shared" si="47"/>
        <v>108.5</v>
      </c>
      <c r="G73" s="5">
        <f>AVERAGE(G3:G4)</f>
        <v>46.75</v>
      </c>
      <c r="H73" s="5">
        <f t="shared" si="47"/>
        <v>46.25</v>
      </c>
      <c r="I73" s="5">
        <f t="shared" ref="I73:J73" si="48">AVERAGE(I3:I4)</f>
        <v>54</v>
      </c>
      <c r="J73" s="5">
        <f t="shared" si="48"/>
        <v>494.25</v>
      </c>
    </row>
    <row r="74" spans="1:10" x14ac:dyDescent="0.45">
      <c r="A74" s="2" t="s">
        <v>13</v>
      </c>
      <c r="B74" s="2" t="str">
        <f>B47</f>
        <v>B1,B2</v>
      </c>
      <c r="C74" s="2" t="str">
        <f>C47</f>
        <v>uRNA</v>
      </c>
      <c r="D74" s="3">
        <f t="shared" ref="D74:H74" si="49">AVERAGE(D5:D6)</f>
        <v>90.5</v>
      </c>
      <c r="E74" s="3">
        <f t="shared" si="49"/>
        <v>25671.5</v>
      </c>
      <c r="F74" s="3">
        <f t="shared" si="49"/>
        <v>552</v>
      </c>
      <c r="G74" s="3">
        <f t="shared" si="49"/>
        <v>31130</v>
      </c>
      <c r="H74" s="3">
        <f t="shared" si="49"/>
        <v>64</v>
      </c>
      <c r="I74" s="3">
        <f t="shared" ref="I74:J74" si="50">AVERAGE(I5:I6)</f>
        <v>3532.5</v>
      </c>
      <c r="J74" s="3">
        <f t="shared" si="50"/>
        <v>2097</v>
      </c>
    </row>
    <row r="75" spans="1:10" x14ac:dyDescent="0.45">
      <c r="A75" s="2" t="s">
        <v>16</v>
      </c>
      <c r="B75" s="2" t="str">
        <f t="shared" ref="B75:C75" si="51">B48</f>
        <v>C1,C2</v>
      </c>
      <c r="C75" s="2" t="str">
        <f t="shared" si="51"/>
        <v>Pool</v>
      </c>
      <c r="D75" s="3">
        <f t="shared" ref="D75:H75" si="52">AVERAGE(D7:D8)</f>
        <v>493.5</v>
      </c>
      <c r="E75" s="3">
        <f t="shared" si="52"/>
        <v>173.25</v>
      </c>
      <c r="F75" s="3">
        <f t="shared" si="52"/>
        <v>571</v>
      </c>
      <c r="G75" s="3">
        <f t="shared" si="52"/>
        <v>5356.5</v>
      </c>
      <c r="H75" s="3">
        <f t="shared" si="52"/>
        <v>3542.75</v>
      </c>
      <c r="I75" s="3">
        <f t="shared" ref="I75:J75" si="53">AVERAGE(I7:I8)</f>
        <v>2404.5</v>
      </c>
      <c r="J75" s="3">
        <f t="shared" si="53"/>
        <v>1112</v>
      </c>
    </row>
    <row r="76" spans="1:10" x14ac:dyDescent="0.45">
      <c r="A76" s="2" t="s">
        <v>19</v>
      </c>
      <c r="B76" s="2" t="str">
        <f t="shared" ref="B76:C76" si="54">B49</f>
        <v>D1,D2</v>
      </c>
      <c r="C76" s="2" t="str">
        <f t="shared" si="54"/>
        <v>A6 -P2</v>
      </c>
      <c r="D76" s="3">
        <f t="shared" ref="D76:H76" si="55">AVERAGE(D9:D10)</f>
        <v>351.5</v>
      </c>
      <c r="E76" s="3">
        <f t="shared" si="55"/>
        <v>112.25</v>
      </c>
      <c r="F76" s="3">
        <f t="shared" si="55"/>
        <v>134.5</v>
      </c>
      <c r="G76" s="3">
        <f t="shared" si="55"/>
        <v>107.5</v>
      </c>
      <c r="H76" s="3">
        <f t="shared" si="55"/>
        <v>50</v>
      </c>
      <c r="I76" s="3">
        <f t="shared" ref="I76:J76" si="56">AVERAGE(I9:I10)</f>
        <v>255.5</v>
      </c>
      <c r="J76" s="3">
        <f t="shared" si="56"/>
        <v>445.5</v>
      </c>
    </row>
    <row r="77" spans="1:10" x14ac:dyDescent="0.45">
      <c r="A77" s="2" t="s">
        <v>22</v>
      </c>
      <c r="B77" s="2" t="str">
        <f t="shared" ref="B77:C77" si="57">B50</f>
        <v>E1,E2</v>
      </c>
      <c r="C77" s="2" t="str">
        <f t="shared" si="57"/>
        <v>E1-P8</v>
      </c>
      <c r="D77" s="3">
        <f t="shared" ref="D77:H77" si="58">AVERAGE(D11:D12)</f>
        <v>360.5</v>
      </c>
      <c r="E77" s="3">
        <f t="shared" si="58"/>
        <v>131</v>
      </c>
      <c r="F77" s="3">
        <f t="shared" si="58"/>
        <v>172.5</v>
      </c>
      <c r="G77" s="3">
        <f t="shared" si="58"/>
        <v>79</v>
      </c>
      <c r="H77" s="3">
        <f t="shared" si="58"/>
        <v>76</v>
      </c>
      <c r="I77" s="3">
        <f t="shared" ref="I77:J77" si="59">AVERAGE(I11:I12)</f>
        <v>169.75</v>
      </c>
      <c r="J77" s="3">
        <f t="shared" si="59"/>
        <v>548</v>
      </c>
    </row>
    <row r="78" spans="1:10" x14ac:dyDescent="0.45">
      <c r="A78" s="2" t="s">
        <v>25</v>
      </c>
      <c r="B78" s="2" t="str">
        <f t="shared" ref="B78:C78" si="60">B51</f>
        <v>F1,F2</v>
      </c>
      <c r="C78" s="2" t="str">
        <f t="shared" si="60"/>
        <v>A1-P4</v>
      </c>
      <c r="D78" s="3">
        <f t="shared" ref="D78:H78" si="61">AVERAGE(D13:D14)</f>
        <v>608.5</v>
      </c>
      <c r="E78" s="3">
        <f t="shared" si="61"/>
        <v>146.75</v>
      </c>
      <c r="F78" s="3">
        <f t="shared" si="61"/>
        <v>312</v>
      </c>
      <c r="G78" s="3">
        <f t="shared" si="61"/>
        <v>112.25</v>
      </c>
      <c r="H78" s="3">
        <f t="shared" si="61"/>
        <v>101</v>
      </c>
      <c r="I78" s="3">
        <f t="shared" ref="I78:J78" si="62">AVERAGE(I13:I14)</f>
        <v>282.5</v>
      </c>
      <c r="J78" s="3">
        <f t="shared" si="62"/>
        <v>901</v>
      </c>
    </row>
    <row r="79" spans="1:10" x14ac:dyDescent="0.45">
      <c r="A79" s="2" t="s">
        <v>28</v>
      </c>
      <c r="B79" s="2" t="str">
        <f t="shared" ref="B79:C79" si="63">B52</f>
        <v>G1,G2</v>
      </c>
      <c r="C79" s="2" t="str">
        <f t="shared" si="63"/>
        <v>A6-P5</v>
      </c>
      <c r="D79" s="3">
        <f t="shared" ref="D79:H79" si="64">AVERAGE(D15:D16)</f>
        <v>231.5</v>
      </c>
      <c r="E79" s="3">
        <f t="shared" si="64"/>
        <v>129</v>
      </c>
      <c r="F79" s="3">
        <f t="shared" si="64"/>
        <v>84.5</v>
      </c>
      <c r="G79" s="3">
        <f t="shared" si="64"/>
        <v>46.75</v>
      </c>
      <c r="H79" s="3">
        <f t="shared" si="64"/>
        <v>146.75</v>
      </c>
      <c r="I79" s="3">
        <f t="shared" ref="I79:J79" si="65">AVERAGE(I15:I16)</f>
        <v>65</v>
      </c>
      <c r="J79" s="3">
        <f t="shared" si="65"/>
        <v>483.5</v>
      </c>
    </row>
    <row r="80" spans="1:10" x14ac:dyDescent="0.45">
      <c r="A80" s="2" t="s">
        <v>31</v>
      </c>
      <c r="B80" s="2" t="str">
        <f t="shared" ref="B80:C80" si="66">B53</f>
        <v>H1,H2</v>
      </c>
      <c r="C80" s="2" t="str">
        <f t="shared" si="66"/>
        <v>A1-P9</v>
      </c>
      <c r="D80" s="3">
        <f t="shared" ref="D80:H80" si="67">AVERAGE(D17:D18)</f>
        <v>157</v>
      </c>
      <c r="E80" s="3">
        <f t="shared" si="67"/>
        <v>112.5</v>
      </c>
      <c r="F80" s="3">
        <f t="shared" si="67"/>
        <v>78</v>
      </c>
      <c r="G80" s="3">
        <f t="shared" si="67"/>
        <v>64.5</v>
      </c>
      <c r="H80" s="3">
        <f t="shared" si="67"/>
        <v>243</v>
      </c>
      <c r="I80" s="3">
        <f t="shared" ref="I80:J80" si="68">AVERAGE(I17:I18)</f>
        <v>60</v>
      </c>
      <c r="J80" s="3">
        <f t="shared" si="68"/>
        <v>752.5</v>
      </c>
    </row>
    <row r="81" spans="1:13" x14ac:dyDescent="0.45">
      <c r="A81" s="2" t="s">
        <v>34</v>
      </c>
      <c r="B81" s="2" t="str">
        <f t="shared" ref="B81:C81" si="69">B54</f>
        <v>A3,A4</v>
      </c>
      <c r="C81" s="2" t="str">
        <f t="shared" si="69"/>
        <v>G1-P5</v>
      </c>
      <c r="D81" s="3">
        <f t="shared" ref="D81:H81" si="70">AVERAGE(D19:D20)</f>
        <v>184.25</v>
      </c>
      <c r="E81" s="3">
        <f t="shared" si="70"/>
        <v>109.75</v>
      </c>
      <c r="F81" s="3">
        <f t="shared" si="70"/>
        <v>94.25</v>
      </c>
      <c r="G81" s="3">
        <f t="shared" si="70"/>
        <v>52.25</v>
      </c>
      <c r="H81" s="3">
        <f t="shared" si="70"/>
        <v>63.25</v>
      </c>
      <c r="I81" s="3">
        <f t="shared" ref="I81:J81" si="71">AVERAGE(I19:I20)</f>
        <v>86</v>
      </c>
      <c r="J81" s="3">
        <f t="shared" si="71"/>
        <v>347.5</v>
      </c>
    </row>
    <row r="82" spans="1:13" x14ac:dyDescent="0.45">
      <c r="A82" s="2" t="s">
        <v>37</v>
      </c>
      <c r="B82" s="2" t="str">
        <f t="shared" ref="B82:C82" si="72">B55</f>
        <v>B3,B4</v>
      </c>
      <c r="C82" s="2" t="str">
        <f t="shared" si="72"/>
        <v>C1-P13</v>
      </c>
      <c r="D82" s="3">
        <f t="shared" ref="D82:H82" si="73">AVERAGE(D21:D22)</f>
        <v>2116.75</v>
      </c>
      <c r="E82" s="3">
        <f t="shared" si="73"/>
        <v>147.5</v>
      </c>
      <c r="F82" s="3">
        <f t="shared" si="73"/>
        <v>393.25</v>
      </c>
      <c r="G82" s="3">
        <f t="shared" si="73"/>
        <v>331.75</v>
      </c>
      <c r="H82" s="3">
        <f t="shared" si="73"/>
        <v>171.5</v>
      </c>
      <c r="I82" s="3">
        <f t="shared" ref="I82:J82" si="74">AVERAGE(I21:I22)</f>
        <v>689</v>
      </c>
      <c r="J82" s="3">
        <f t="shared" si="74"/>
        <v>1083</v>
      </c>
    </row>
    <row r="83" spans="1:13" x14ac:dyDescent="0.45">
      <c r="A83" s="2" t="s">
        <v>40</v>
      </c>
      <c r="B83" s="2" t="str">
        <f t="shared" ref="B83:C83" si="75">B56</f>
        <v>C3,C4</v>
      </c>
      <c r="C83" s="2" t="str">
        <f t="shared" si="75"/>
        <v>C1-P19</v>
      </c>
      <c r="D83" s="3">
        <f t="shared" ref="D83:H83" si="76">AVERAGE(D23:D24)</f>
        <v>127.25</v>
      </c>
      <c r="E83" s="3">
        <f t="shared" si="76"/>
        <v>161.5</v>
      </c>
      <c r="F83" s="3">
        <f t="shared" si="76"/>
        <v>102</v>
      </c>
      <c r="G83" s="3">
        <f t="shared" si="76"/>
        <v>52.75</v>
      </c>
      <c r="H83" s="3">
        <f t="shared" si="76"/>
        <v>64.5</v>
      </c>
      <c r="I83" s="3">
        <f t="shared" ref="I83:J83" si="77">AVERAGE(I23:I24)</f>
        <v>63.25</v>
      </c>
      <c r="J83" s="3">
        <f t="shared" si="77"/>
        <v>707</v>
      </c>
    </row>
    <row r="84" spans="1:13" x14ac:dyDescent="0.45">
      <c r="A84" s="2" t="s">
        <v>43</v>
      </c>
      <c r="B84" s="2" t="str">
        <f t="shared" ref="B84:C84" si="78">B57</f>
        <v>D3,D4</v>
      </c>
      <c r="C84" s="2" t="str">
        <f t="shared" si="78"/>
        <v>D1-P16</v>
      </c>
      <c r="D84" s="3">
        <f t="shared" ref="D84:H84" si="79">AVERAGE(D25:D26)</f>
        <v>94</v>
      </c>
      <c r="E84" s="3">
        <f t="shared" si="79"/>
        <v>163.25</v>
      </c>
      <c r="F84" s="3">
        <f t="shared" si="79"/>
        <v>102.5</v>
      </c>
      <c r="G84" s="3">
        <f t="shared" si="79"/>
        <v>48</v>
      </c>
      <c r="H84" s="3">
        <f t="shared" si="79"/>
        <v>93</v>
      </c>
      <c r="I84" s="3">
        <f t="shared" ref="I84:J84" si="80">AVERAGE(I25:I26)</f>
        <v>60.25</v>
      </c>
      <c r="J84" s="3">
        <f t="shared" si="80"/>
        <v>695.25</v>
      </c>
    </row>
    <row r="85" spans="1:13" x14ac:dyDescent="0.45">
      <c r="A85" s="2" t="s">
        <v>46</v>
      </c>
      <c r="B85" s="2" t="str">
        <f t="shared" ref="B85:C85" si="81">B58</f>
        <v>E3,E4</v>
      </c>
      <c r="C85" s="2" t="str">
        <f t="shared" si="81"/>
        <v>A2-P14</v>
      </c>
      <c r="D85" s="3">
        <f t="shared" ref="D85:H85" si="82">AVERAGE(D27:D28)</f>
        <v>75</v>
      </c>
      <c r="E85" s="3">
        <f t="shared" si="82"/>
        <v>197</v>
      </c>
      <c r="F85" s="3">
        <f t="shared" si="82"/>
        <v>109.25</v>
      </c>
      <c r="G85" s="3">
        <f t="shared" si="82"/>
        <v>47</v>
      </c>
      <c r="H85" s="3">
        <f t="shared" si="82"/>
        <v>51.5</v>
      </c>
      <c r="I85" s="3">
        <f t="shared" ref="I85:J85" si="83">AVERAGE(I27:I28)</f>
        <v>54</v>
      </c>
      <c r="J85" s="3">
        <f t="shared" si="83"/>
        <v>671.75</v>
      </c>
    </row>
    <row r="86" spans="1:13" x14ac:dyDescent="0.45">
      <c r="A86" s="2" t="s">
        <v>49</v>
      </c>
      <c r="B86" s="2" t="str">
        <f t="shared" ref="B86:C86" si="84">B59</f>
        <v>F3,F4</v>
      </c>
      <c r="C86" s="2" t="str">
        <f t="shared" si="84"/>
        <v>J2-P15</v>
      </c>
      <c r="D86" s="3">
        <f t="shared" ref="D86:H86" si="85">AVERAGE(D29:D30)</f>
        <v>249.5</v>
      </c>
      <c r="E86" s="3">
        <f t="shared" si="85"/>
        <v>172</v>
      </c>
      <c r="F86" s="3">
        <f t="shared" si="85"/>
        <v>127.25</v>
      </c>
      <c r="G86" s="3">
        <f t="shared" si="85"/>
        <v>66.5</v>
      </c>
      <c r="H86" s="3">
        <f t="shared" si="85"/>
        <v>99</v>
      </c>
      <c r="I86" s="3">
        <f t="shared" ref="I86:J86" si="86">AVERAGE(I29:I30)</f>
        <v>108.75</v>
      </c>
      <c r="J86" s="3">
        <f t="shared" si="86"/>
        <v>639.25</v>
      </c>
    </row>
    <row r="87" spans="1:13" x14ac:dyDescent="0.45">
      <c r="A87" s="2" t="s">
        <v>52</v>
      </c>
      <c r="B87" s="2" t="str">
        <f t="shared" ref="B87:C87" si="87">B60</f>
        <v>G3,G4</v>
      </c>
      <c r="C87" s="2" t="str">
        <f t="shared" si="87"/>
        <v>C2-P20</v>
      </c>
      <c r="D87" s="3">
        <f t="shared" ref="D87:H87" si="88">AVERAGE(D31:D32)</f>
        <v>47.5</v>
      </c>
      <c r="E87" s="3">
        <f t="shared" si="88"/>
        <v>202.5</v>
      </c>
      <c r="F87" s="3">
        <f t="shared" si="88"/>
        <v>102</v>
      </c>
      <c r="G87" s="3">
        <f t="shared" si="88"/>
        <v>72.25</v>
      </c>
      <c r="H87" s="3">
        <f t="shared" si="88"/>
        <v>52</v>
      </c>
      <c r="I87" s="3">
        <f t="shared" ref="I87:J87" si="89">AVERAGE(I31:I32)</f>
        <v>51</v>
      </c>
      <c r="J87" s="3">
        <f t="shared" si="89"/>
        <v>673.5</v>
      </c>
    </row>
    <row r="88" spans="1:13" x14ac:dyDescent="0.45">
      <c r="A88" s="2" t="s">
        <v>55</v>
      </c>
      <c r="B88" s="2" t="str">
        <f t="shared" ref="B88:C88" si="90">B61</f>
        <v>H3,H4</v>
      </c>
      <c r="C88" s="2" t="str">
        <f t="shared" si="90"/>
        <v>E1-P17</v>
      </c>
      <c r="D88" s="3">
        <f t="shared" ref="D88:H88" si="91">AVERAGE(D33:D34)</f>
        <v>783.5</v>
      </c>
      <c r="E88" s="3">
        <f t="shared" si="91"/>
        <v>218</v>
      </c>
      <c r="F88" s="3">
        <f t="shared" si="91"/>
        <v>124.5</v>
      </c>
      <c r="G88" s="3">
        <f t="shared" si="91"/>
        <v>85</v>
      </c>
      <c r="H88" s="3">
        <f t="shared" si="91"/>
        <v>75.25</v>
      </c>
      <c r="I88" s="3">
        <f t="shared" ref="I88:J88" si="92">AVERAGE(I33:I34)</f>
        <v>84.5</v>
      </c>
      <c r="J88" s="3">
        <f t="shared" si="92"/>
        <v>853.25</v>
      </c>
    </row>
    <row r="89" spans="1:13" x14ac:dyDescent="0.45">
      <c r="A89" s="2" t="s">
        <v>58</v>
      </c>
      <c r="B89" s="2" t="str">
        <f t="shared" ref="B89:C89" si="93">B62</f>
        <v>A5,A6</v>
      </c>
      <c r="C89" s="2" t="str">
        <f t="shared" si="93"/>
        <v>E1-P12</v>
      </c>
      <c r="D89" s="3">
        <f t="shared" ref="D89:H89" si="94">AVERAGE(D35:D36)</f>
        <v>249.75</v>
      </c>
      <c r="E89" s="3">
        <f t="shared" si="94"/>
        <v>106</v>
      </c>
      <c r="F89" s="3">
        <f t="shared" si="94"/>
        <v>77.25</v>
      </c>
      <c r="G89" s="3">
        <f t="shared" si="94"/>
        <v>50</v>
      </c>
      <c r="H89" s="3">
        <f t="shared" si="94"/>
        <v>87.5</v>
      </c>
      <c r="I89" s="3">
        <f t="shared" ref="I89:J89" si="95">AVERAGE(I35:I36)</f>
        <v>50</v>
      </c>
      <c r="J89" s="3">
        <f t="shared" si="95"/>
        <v>531.5</v>
      </c>
    </row>
    <row r="90" spans="1:13" x14ac:dyDescent="0.45">
      <c r="A90" s="2" t="s">
        <v>61</v>
      </c>
      <c r="B90" s="2" t="str">
        <f t="shared" ref="B90:C90" si="96">B63</f>
        <v>B5,B6</v>
      </c>
      <c r="C90" s="2" t="str">
        <f t="shared" si="96"/>
        <v>A2-P6</v>
      </c>
      <c r="D90" s="3">
        <f t="shared" ref="D90:H90" si="97">AVERAGE(D37:D38)</f>
        <v>522.25</v>
      </c>
      <c r="E90" s="3">
        <f t="shared" si="97"/>
        <v>121.5</v>
      </c>
      <c r="F90" s="3">
        <f t="shared" si="97"/>
        <v>112.75</v>
      </c>
      <c r="G90" s="3">
        <f t="shared" si="97"/>
        <v>58.5</v>
      </c>
      <c r="H90" s="3">
        <f t="shared" si="97"/>
        <v>77.5</v>
      </c>
      <c r="I90" s="3">
        <f t="shared" ref="I90:J90" si="98">AVERAGE(I37:I38)</f>
        <v>112.5</v>
      </c>
      <c r="J90" s="3">
        <f t="shared" si="98"/>
        <v>504.5</v>
      </c>
    </row>
    <row r="91" spans="1:13" x14ac:dyDescent="0.45">
      <c r="A91" s="2" t="s">
        <v>64</v>
      </c>
      <c r="B91" s="2" t="str">
        <f t="shared" ref="B91:C91" si="99">B64</f>
        <v>C5,C6</v>
      </c>
      <c r="C91" s="2" t="str">
        <f t="shared" si="99"/>
        <v>G1-P18</v>
      </c>
      <c r="D91" s="3">
        <f t="shared" ref="D91:H91" si="100">AVERAGE(D39:D40)</f>
        <v>136.5</v>
      </c>
      <c r="E91" s="3">
        <f t="shared" si="100"/>
        <v>163.25</v>
      </c>
      <c r="F91" s="3">
        <f t="shared" si="100"/>
        <v>119</v>
      </c>
      <c r="G91" s="3">
        <f t="shared" si="100"/>
        <v>52</v>
      </c>
      <c r="H91" s="3">
        <f t="shared" si="100"/>
        <v>63</v>
      </c>
      <c r="I91" s="3">
        <f t="shared" ref="I91:J91" si="101">AVERAGE(I39:I40)</f>
        <v>74.5</v>
      </c>
      <c r="J91" s="3">
        <f t="shared" si="101"/>
        <v>561.75</v>
      </c>
    </row>
    <row r="92" spans="1:13" x14ac:dyDescent="0.45">
      <c r="A92" s="2" t="s">
        <v>67</v>
      </c>
      <c r="B92" s="2" t="str">
        <f t="shared" ref="B92:C92" si="102">B65</f>
        <v>D5,D6</v>
      </c>
      <c r="C92" s="2" t="str">
        <f t="shared" si="102"/>
        <v>G1-P10</v>
      </c>
      <c r="D92" s="3">
        <f t="shared" ref="D92:H92" si="103">AVERAGE(D41:D42)</f>
        <v>101</v>
      </c>
      <c r="E92" s="3">
        <f t="shared" si="103"/>
        <v>107</v>
      </c>
      <c r="F92" s="3">
        <f t="shared" si="103"/>
        <v>91.5</v>
      </c>
      <c r="G92" s="3">
        <f t="shared" si="103"/>
        <v>55.5</v>
      </c>
      <c r="H92" s="3">
        <f t="shared" si="103"/>
        <v>59</v>
      </c>
      <c r="I92" s="3">
        <f t="shared" ref="I92:J92" si="104">AVERAGE(I41:I42)</f>
        <v>79.5</v>
      </c>
      <c r="J92" s="3">
        <f t="shared" si="104"/>
        <v>301.5</v>
      </c>
    </row>
    <row r="94" spans="1:13" x14ac:dyDescent="0.45">
      <c r="L94"/>
      <c r="M94"/>
    </row>
    <row r="95" spans="1:13" x14ac:dyDescent="0.45">
      <c r="A95" s="2" t="s">
        <v>120</v>
      </c>
      <c r="L95"/>
      <c r="M95"/>
    </row>
    <row r="96" spans="1:13" x14ac:dyDescent="0.45">
      <c r="A96" s="2" t="str">
        <f t="shared" ref="A96:H96" si="105">A72</f>
        <v>Type</v>
      </c>
      <c r="B96" s="2" t="str">
        <f t="shared" si="105"/>
        <v>Well</v>
      </c>
      <c r="C96" s="2" t="str">
        <f t="shared" si="105"/>
        <v>Description</v>
      </c>
      <c r="D96" s="2" t="str">
        <f t="shared" si="105"/>
        <v>KRT14 (15)</v>
      </c>
      <c r="E96" s="2" t="str">
        <f t="shared" si="105"/>
        <v>KRT8 (30)</v>
      </c>
      <c r="F96" s="2" t="str">
        <f t="shared" si="105"/>
        <v>CD1a (34)</v>
      </c>
      <c r="G96" s="2" t="str">
        <f t="shared" si="105"/>
        <v>GAPDH (35)</v>
      </c>
      <c r="H96" s="2" t="str">
        <f t="shared" si="105"/>
        <v>CCL 21 (48)</v>
      </c>
      <c r="I96" s="2" t="str">
        <f t="shared" ref="I96:J96" si="106">I72</f>
        <v>CD3 E (57)</v>
      </c>
      <c r="J96" s="2" t="str">
        <f t="shared" si="106"/>
        <v>CXCL 12 (67)</v>
      </c>
      <c r="L96" s="14" t="s">
        <v>126</v>
      </c>
      <c r="M96" s="1"/>
    </row>
    <row r="97" spans="1:14" s="5" customFormat="1" x14ac:dyDescent="0.45">
      <c r="A97" s="5" t="str">
        <f t="shared" ref="A97:C116" si="107">A73</f>
        <v>B</v>
      </c>
      <c r="B97" s="5" t="str">
        <f t="shared" si="107"/>
        <v>A1,A2</v>
      </c>
      <c r="C97" s="5" t="str">
        <f t="shared" si="107"/>
        <v>blank</v>
      </c>
      <c r="D97" s="5">
        <f t="shared" ref="D97:H97" si="108">D73-D$73</f>
        <v>0</v>
      </c>
      <c r="E97" s="5">
        <f t="shared" si="108"/>
        <v>0</v>
      </c>
      <c r="F97" s="5">
        <f t="shared" si="108"/>
        <v>0</v>
      </c>
      <c r="G97" s="5">
        <f t="shared" si="108"/>
        <v>0</v>
      </c>
      <c r="H97" s="5">
        <f t="shared" si="108"/>
        <v>0</v>
      </c>
      <c r="I97" s="5">
        <f t="shared" ref="I97:J97" si="109">I73-I$73</f>
        <v>0</v>
      </c>
      <c r="J97" s="5">
        <f t="shared" si="109"/>
        <v>0</v>
      </c>
      <c r="L97" s="13">
        <f>G97</f>
        <v>0</v>
      </c>
      <c r="M97" s="1"/>
      <c r="N97" s="3"/>
    </row>
    <row r="98" spans="1:14" x14ac:dyDescent="0.45">
      <c r="A98" s="2" t="str">
        <f t="shared" si="107"/>
        <v>C1</v>
      </c>
      <c r="B98" s="2" t="str">
        <f t="shared" si="107"/>
        <v>B1,B2</v>
      </c>
      <c r="C98" s="2" t="str">
        <f>C74</f>
        <v>uRNA</v>
      </c>
      <c r="D98" s="3">
        <f t="shared" ref="D98:H98" si="110">D74-D$73</f>
        <v>41.75</v>
      </c>
      <c r="E98" s="3">
        <f t="shared" si="110"/>
        <v>25533.5</v>
      </c>
      <c r="F98" s="3">
        <f t="shared" si="110"/>
        <v>443.5</v>
      </c>
      <c r="G98" s="3">
        <f t="shared" si="110"/>
        <v>31083.25</v>
      </c>
      <c r="H98" s="3">
        <f t="shared" si="110"/>
        <v>17.75</v>
      </c>
      <c r="I98" s="3">
        <f t="shared" ref="I98:J98" si="111">I74-I$73</f>
        <v>3478.5</v>
      </c>
      <c r="J98" s="3">
        <f t="shared" si="111"/>
        <v>1602.75</v>
      </c>
      <c r="L98" s="13">
        <f>G98</f>
        <v>31083.25</v>
      </c>
      <c r="M98" s="1"/>
    </row>
    <row r="99" spans="1:14" x14ac:dyDescent="0.45">
      <c r="A99" s="2" t="str">
        <f t="shared" si="107"/>
        <v>C2</v>
      </c>
      <c r="B99" s="2" t="str">
        <f t="shared" si="107"/>
        <v>C1,C2</v>
      </c>
      <c r="C99" s="2" t="str">
        <f t="shared" si="107"/>
        <v>Pool</v>
      </c>
      <c r="D99" s="3">
        <f t="shared" ref="D99:H99" si="112">D75-D$73</f>
        <v>444.75</v>
      </c>
      <c r="E99" s="3">
        <f t="shared" si="112"/>
        <v>35.25</v>
      </c>
      <c r="F99" s="3">
        <f t="shared" si="112"/>
        <v>462.5</v>
      </c>
      <c r="G99" s="3">
        <f t="shared" si="112"/>
        <v>5309.75</v>
      </c>
      <c r="H99" s="3">
        <f t="shared" si="112"/>
        <v>3496.5</v>
      </c>
      <c r="I99" s="3">
        <f t="shared" ref="I99:J99" si="113">I75-I$73</f>
        <v>2350.5</v>
      </c>
      <c r="J99" s="3">
        <f t="shared" si="113"/>
        <v>617.75</v>
      </c>
      <c r="L99" s="13">
        <f>G99</f>
        <v>5309.75</v>
      </c>
    </row>
    <row r="100" spans="1:14" x14ac:dyDescent="0.45">
      <c r="A100" s="2" t="str">
        <f t="shared" si="107"/>
        <v>X1</v>
      </c>
      <c r="B100" s="2" t="str">
        <f t="shared" si="107"/>
        <v>D1,D2</v>
      </c>
      <c r="C100" s="2" t="str">
        <f t="shared" si="107"/>
        <v>A6 -P2</v>
      </c>
      <c r="D100" s="3">
        <f t="shared" ref="D100:H100" si="114">D76-D$73</f>
        <v>302.75</v>
      </c>
      <c r="E100" s="3">
        <f t="shared" si="114"/>
        <v>-25.75</v>
      </c>
      <c r="F100" s="3">
        <f t="shared" si="114"/>
        <v>26</v>
      </c>
      <c r="G100" s="3">
        <f t="shared" si="114"/>
        <v>60.75</v>
      </c>
      <c r="H100" s="3">
        <f t="shared" si="114"/>
        <v>3.75</v>
      </c>
      <c r="I100" s="3">
        <f t="shared" ref="I100:J100" si="115">I76-I$73</f>
        <v>201.5</v>
      </c>
      <c r="J100" s="3">
        <f t="shared" si="115"/>
        <v>-48.75</v>
      </c>
      <c r="L100" s="13">
        <f>G100</f>
        <v>60.75</v>
      </c>
    </row>
    <row r="101" spans="1:14" x14ac:dyDescent="0.45">
      <c r="A101" s="2" t="str">
        <f t="shared" si="107"/>
        <v>X2</v>
      </c>
      <c r="B101" s="2" t="str">
        <f t="shared" si="107"/>
        <v>E1,E2</v>
      </c>
      <c r="C101" s="2" t="str">
        <f t="shared" si="107"/>
        <v>E1-P8</v>
      </c>
      <c r="D101" s="3">
        <f t="shared" ref="D101:H101" si="116">D77-D$73</f>
        <v>311.75</v>
      </c>
      <c r="E101" s="3">
        <f t="shared" si="116"/>
        <v>-7</v>
      </c>
      <c r="F101" s="3">
        <f t="shared" si="116"/>
        <v>64</v>
      </c>
      <c r="G101" s="3">
        <f t="shared" si="116"/>
        <v>32.25</v>
      </c>
      <c r="H101" s="3">
        <f t="shared" si="116"/>
        <v>29.75</v>
      </c>
      <c r="I101" s="3">
        <f t="shared" ref="I101:J101" si="117">I77-I$73</f>
        <v>115.75</v>
      </c>
      <c r="J101" s="3">
        <f t="shared" si="117"/>
        <v>53.75</v>
      </c>
      <c r="L101" s="13">
        <f>G101</f>
        <v>32.25</v>
      </c>
    </row>
    <row r="102" spans="1:14" x14ac:dyDescent="0.45">
      <c r="A102" s="2" t="str">
        <f t="shared" si="107"/>
        <v>X3</v>
      </c>
      <c r="B102" s="2" t="str">
        <f t="shared" si="107"/>
        <v>F1,F2</v>
      </c>
      <c r="C102" s="2" t="str">
        <f t="shared" si="107"/>
        <v>A1-P4</v>
      </c>
      <c r="D102" s="3">
        <f t="shared" ref="D102:H102" si="118">D78-D$73</f>
        <v>559.75</v>
      </c>
      <c r="E102" s="3">
        <f t="shared" si="118"/>
        <v>8.75</v>
      </c>
      <c r="F102" s="3">
        <f t="shared" si="118"/>
        <v>203.5</v>
      </c>
      <c r="G102" s="3">
        <f t="shared" si="118"/>
        <v>65.5</v>
      </c>
      <c r="H102" s="3">
        <f t="shared" si="118"/>
        <v>54.75</v>
      </c>
      <c r="I102" s="3">
        <f t="shared" ref="I102:J102" si="119">I78-I$73</f>
        <v>228.5</v>
      </c>
      <c r="J102" s="3">
        <f t="shared" si="119"/>
        <v>406.75</v>
      </c>
      <c r="L102" s="13">
        <f>G102</f>
        <v>65.5</v>
      </c>
    </row>
    <row r="103" spans="1:14" x14ac:dyDescent="0.45">
      <c r="A103" s="2" t="str">
        <f t="shared" si="107"/>
        <v>X4</v>
      </c>
      <c r="B103" s="2" t="str">
        <f t="shared" si="107"/>
        <v>G1,G2</v>
      </c>
      <c r="C103" s="2" t="str">
        <f t="shared" si="107"/>
        <v>A6-P5</v>
      </c>
      <c r="D103" s="3">
        <f t="shared" ref="D103:H103" si="120">D79-D$73</f>
        <v>182.75</v>
      </c>
      <c r="E103" s="3">
        <f t="shared" si="120"/>
        <v>-9</v>
      </c>
      <c r="F103" s="3">
        <f t="shared" si="120"/>
        <v>-24</v>
      </c>
      <c r="G103" s="3">
        <f t="shared" si="120"/>
        <v>0</v>
      </c>
      <c r="H103" s="3">
        <f t="shared" si="120"/>
        <v>100.5</v>
      </c>
      <c r="I103" s="3">
        <f t="shared" ref="I103:J103" si="121">I79-I$73</f>
        <v>11</v>
      </c>
      <c r="J103" s="3">
        <f t="shared" si="121"/>
        <v>-10.75</v>
      </c>
      <c r="L103" s="13">
        <f>G103</f>
        <v>0</v>
      </c>
    </row>
    <row r="104" spans="1:14" x14ac:dyDescent="0.45">
      <c r="A104" s="2" t="str">
        <f t="shared" si="107"/>
        <v>X5</v>
      </c>
      <c r="B104" s="2" t="str">
        <f t="shared" si="107"/>
        <v>H1,H2</v>
      </c>
      <c r="C104" s="2" t="str">
        <f t="shared" si="107"/>
        <v>A1-P9</v>
      </c>
      <c r="D104" s="3">
        <f t="shared" ref="D104:H104" si="122">D80-D$73</f>
        <v>108.25</v>
      </c>
      <c r="E104" s="3">
        <f t="shared" si="122"/>
        <v>-25.5</v>
      </c>
      <c r="F104" s="3">
        <f t="shared" si="122"/>
        <v>-30.5</v>
      </c>
      <c r="G104" s="3">
        <f t="shared" si="122"/>
        <v>17.75</v>
      </c>
      <c r="H104" s="3">
        <f t="shared" si="122"/>
        <v>196.75</v>
      </c>
      <c r="I104" s="3">
        <f t="shared" ref="I104:J104" si="123">I80-I$73</f>
        <v>6</v>
      </c>
      <c r="J104" s="3">
        <f t="shared" si="123"/>
        <v>258.25</v>
      </c>
      <c r="L104" s="13">
        <f>G104</f>
        <v>17.75</v>
      </c>
    </row>
    <row r="105" spans="1:14" x14ac:dyDescent="0.45">
      <c r="A105" s="2" t="str">
        <f t="shared" si="107"/>
        <v>X6</v>
      </c>
      <c r="B105" s="2" t="str">
        <f t="shared" si="107"/>
        <v>A3,A4</v>
      </c>
      <c r="C105" s="2" t="str">
        <f t="shared" si="107"/>
        <v>G1-P5</v>
      </c>
      <c r="D105" s="3">
        <f t="shared" ref="D105:H105" si="124">D81-D$73</f>
        <v>135.5</v>
      </c>
      <c r="E105" s="3">
        <f t="shared" si="124"/>
        <v>-28.25</v>
      </c>
      <c r="F105" s="3">
        <f t="shared" si="124"/>
        <v>-14.25</v>
      </c>
      <c r="G105" s="3">
        <f t="shared" si="124"/>
        <v>5.5</v>
      </c>
      <c r="H105" s="3">
        <f t="shared" si="124"/>
        <v>17</v>
      </c>
      <c r="I105" s="3">
        <f t="shared" ref="I105:J105" si="125">I81-I$73</f>
        <v>32</v>
      </c>
      <c r="J105" s="3">
        <f t="shared" si="125"/>
        <v>-146.75</v>
      </c>
      <c r="L105" s="13">
        <f>G105</f>
        <v>5.5</v>
      </c>
    </row>
    <row r="106" spans="1:14" x14ac:dyDescent="0.45">
      <c r="A106" s="2" t="str">
        <f t="shared" si="107"/>
        <v>X7</v>
      </c>
      <c r="B106" s="2" t="str">
        <f t="shared" si="107"/>
        <v>B3,B4</v>
      </c>
      <c r="C106" s="2" t="str">
        <f t="shared" si="107"/>
        <v>C1-P13</v>
      </c>
      <c r="D106" s="3">
        <f t="shared" ref="D106:H106" si="126">D82-D$73</f>
        <v>2068</v>
      </c>
      <c r="E106" s="3">
        <f t="shared" si="126"/>
        <v>9.5</v>
      </c>
      <c r="F106" s="3">
        <f t="shared" si="126"/>
        <v>284.75</v>
      </c>
      <c r="G106" s="3">
        <f t="shared" si="126"/>
        <v>285</v>
      </c>
      <c r="H106" s="3">
        <f t="shared" si="126"/>
        <v>125.25</v>
      </c>
      <c r="I106" s="3">
        <f t="shared" ref="I106:J106" si="127">I82-I$73</f>
        <v>635</v>
      </c>
      <c r="J106" s="3">
        <f t="shared" si="127"/>
        <v>588.75</v>
      </c>
      <c r="L106" s="13">
        <f>G106</f>
        <v>285</v>
      </c>
    </row>
    <row r="107" spans="1:14" x14ac:dyDescent="0.45">
      <c r="A107" s="2" t="str">
        <f t="shared" si="107"/>
        <v>X8</v>
      </c>
      <c r="B107" s="2" t="str">
        <f t="shared" si="107"/>
        <v>C3,C4</v>
      </c>
      <c r="C107" s="2" t="str">
        <f t="shared" si="107"/>
        <v>C1-P19</v>
      </c>
      <c r="D107" s="3">
        <f t="shared" ref="D107:H107" si="128">D83-D$73</f>
        <v>78.5</v>
      </c>
      <c r="E107" s="3">
        <f t="shared" si="128"/>
        <v>23.5</v>
      </c>
      <c r="F107" s="3">
        <f t="shared" si="128"/>
        <v>-6.5</v>
      </c>
      <c r="G107" s="3">
        <f t="shared" si="128"/>
        <v>6</v>
      </c>
      <c r="H107" s="3">
        <f t="shared" si="128"/>
        <v>18.25</v>
      </c>
      <c r="I107" s="3">
        <f t="shared" ref="I107:J107" si="129">I83-I$73</f>
        <v>9.25</v>
      </c>
      <c r="J107" s="3">
        <f t="shared" si="129"/>
        <v>212.75</v>
      </c>
      <c r="L107" s="13">
        <f>G107</f>
        <v>6</v>
      </c>
    </row>
    <row r="108" spans="1:14" x14ac:dyDescent="0.45">
      <c r="A108" s="2" t="str">
        <f t="shared" si="107"/>
        <v>X9</v>
      </c>
      <c r="B108" s="2" t="str">
        <f t="shared" si="107"/>
        <v>D3,D4</v>
      </c>
      <c r="C108" s="2" t="str">
        <f t="shared" si="107"/>
        <v>D1-P16</v>
      </c>
      <c r="D108" s="3">
        <f t="shared" ref="D108:H108" si="130">D84-D$73</f>
        <v>45.25</v>
      </c>
      <c r="E108" s="3">
        <f t="shared" si="130"/>
        <v>25.25</v>
      </c>
      <c r="F108" s="3">
        <f t="shared" si="130"/>
        <v>-6</v>
      </c>
      <c r="G108" s="3">
        <f t="shared" si="130"/>
        <v>1.25</v>
      </c>
      <c r="H108" s="3">
        <f t="shared" si="130"/>
        <v>46.75</v>
      </c>
      <c r="I108" s="3">
        <f t="shared" ref="I108:J108" si="131">I84-I$73</f>
        <v>6.25</v>
      </c>
      <c r="J108" s="3">
        <f t="shared" si="131"/>
        <v>201</v>
      </c>
      <c r="L108" s="13">
        <f>G108</f>
        <v>1.25</v>
      </c>
    </row>
    <row r="109" spans="1:14" x14ac:dyDescent="0.45">
      <c r="A109" s="2" t="str">
        <f t="shared" si="107"/>
        <v>X10</v>
      </c>
      <c r="B109" s="2" t="str">
        <f t="shared" si="107"/>
        <v>E3,E4</v>
      </c>
      <c r="C109" s="2" t="str">
        <f t="shared" si="107"/>
        <v>A2-P14</v>
      </c>
      <c r="D109" s="3">
        <f t="shared" ref="D109:H109" si="132">D85-D$73</f>
        <v>26.25</v>
      </c>
      <c r="E109" s="3">
        <f t="shared" si="132"/>
        <v>59</v>
      </c>
      <c r="F109" s="3">
        <f t="shared" si="132"/>
        <v>0.75</v>
      </c>
      <c r="G109" s="3">
        <f t="shared" si="132"/>
        <v>0.25</v>
      </c>
      <c r="H109" s="3">
        <f t="shared" si="132"/>
        <v>5.25</v>
      </c>
      <c r="I109" s="3">
        <f t="shared" ref="I109:J109" si="133">I85-I$73</f>
        <v>0</v>
      </c>
      <c r="J109" s="3">
        <f t="shared" si="133"/>
        <v>177.5</v>
      </c>
      <c r="L109" s="13">
        <f>G109</f>
        <v>0.25</v>
      </c>
    </row>
    <row r="110" spans="1:14" x14ac:dyDescent="0.45">
      <c r="A110" s="2" t="str">
        <f t="shared" si="107"/>
        <v>X11</v>
      </c>
      <c r="B110" s="2" t="str">
        <f t="shared" si="107"/>
        <v>F3,F4</v>
      </c>
      <c r="C110" s="2" t="str">
        <f t="shared" si="107"/>
        <v>J2-P15</v>
      </c>
      <c r="D110" s="3">
        <f t="shared" ref="D110:H110" si="134">D86-D$73</f>
        <v>200.75</v>
      </c>
      <c r="E110" s="3">
        <f t="shared" si="134"/>
        <v>34</v>
      </c>
      <c r="F110" s="3">
        <f t="shared" si="134"/>
        <v>18.75</v>
      </c>
      <c r="G110" s="3">
        <f t="shared" si="134"/>
        <v>19.75</v>
      </c>
      <c r="H110" s="3">
        <f t="shared" si="134"/>
        <v>52.75</v>
      </c>
      <c r="I110" s="3">
        <f t="shared" ref="I110:J110" si="135">I86-I$73</f>
        <v>54.75</v>
      </c>
      <c r="J110" s="3">
        <f t="shared" si="135"/>
        <v>145</v>
      </c>
      <c r="L110" s="13">
        <f>G110</f>
        <v>19.75</v>
      </c>
    </row>
    <row r="111" spans="1:14" x14ac:dyDescent="0.45">
      <c r="A111" s="2" t="str">
        <f t="shared" si="107"/>
        <v>X12</v>
      </c>
      <c r="B111" s="2" t="str">
        <f t="shared" si="107"/>
        <v>G3,G4</v>
      </c>
      <c r="C111" s="2" t="str">
        <f t="shared" si="107"/>
        <v>C2-P20</v>
      </c>
      <c r="D111" s="3">
        <f t="shared" ref="D111:H111" si="136">D87-D$73</f>
        <v>-1.25</v>
      </c>
      <c r="E111" s="3">
        <f t="shared" si="136"/>
        <v>64.5</v>
      </c>
      <c r="F111" s="3">
        <f t="shared" si="136"/>
        <v>-6.5</v>
      </c>
      <c r="G111" s="3">
        <f t="shared" si="136"/>
        <v>25.5</v>
      </c>
      <c r="H111" s="3">
        <f t="shared" si="136"/>
        <v>5.75</v>
      </c>
      <c r="I111" s="3">
        <f t="shared" ref="I111:J111" si="137">I87-I$73</f>
        <v>-3</v>
      </c>
      <c r="J111" s="3">
        <f t="shared" si="137"/>
        <v>179.25</v>
      </c>
      <c r="L111" s="13">
        <f>G111</f>
        <v>25.5</v>
      </c>
    </row>
    <row r="112" spans="1:14" x14ac:dyDescent="0.45">
      <c r="A112" s="2" t="str">
        <f t="shared" si="107"/>
        <v>X13</v>
      </c>
      <c r="B112" s="2" t="str">
        <f t="shared" si="107"/>
        <v>H3,H4</v>
      </c>
      <c r="C112" s="2" t="str">
        <f t="shared" si="107"/>
        <v>E1-P17</v>
      </c>
      <c r="D112" s="3">
        <f t="shared" ref="D112:H112" si="138">D88-D$73</f>
        <v>734.75</v>
      </c>
      <c r="E112" s="3">
        <f t="shared" si="138"/>
        <v>80</v>
      </c>
      <c r="F112" s="3">
        <f t="shared" si="138"/>
        <v>16</v>
      </c>
      <c r="G112" s="3">
        <f t="shared" si="138"/>
        <v>38.25</v>
      </c>
      <c r="H112" s="3">
        <f t="shared" si="138"/>
        <v>29</v>
      </c>
      <c r="I112" s="3">
        <f t="shared" ref="I112:J112" si="139">I88-I$73</f>
        <v>30.5</v>
      </c>
      <c r="J112" s="3">
        <f t="shared" si="139"/>
        <v>359</v>
      </c>
      <c r="L112" s="13">
        <f>G112</f>
        <v>38.25</v>
      </c>
    </row>
    <row r="113" spans="1:15" x14ac:dyDescent="0.45">
      <c r="A113" s="2" t="str">
        <f t="shared" si="107"/>
        <v>X14</v>
      </c>
      <c r="B113" s="2" t="str">
        <f t="shared" si="107"/>
        <v>A5,A6</v>
      </c>
      <c r="C113" s="2" t="str">
        <f t="shared" si="107"/>
        <v>E1-P12</v>
      </c>
      <c r="D113" s="3">
        <f t="shared" ref="D113:H113" si="140">D89-D$73</f>
        <v>201</v>
      </c>
      <c r="E113" s="3">
        <f t="shared" si="140"/>
        <v>-32</v>
      </c>
      <c r="F113" s="3">
        <f t="shared" si="140"/>
        <v>-31.25</v>
      </c>
      <c r="G113" s="3">
        <f t="shared" si="140"/>
        <v>3.25</v>
      </c>
      <c r="H113" s="3">
        <f t="shared" si="140"/>
        <v>41.25</v>
      </c>
      <c r="I113" s="3">
        <f t="shared" ref="I113:J113" si="141">I89-I$73</f>
        <v>-4</v>
      </c>
      <c r="J113" s="3">
        <f t="shared" si="141"/>
        <v>37.25</v>
      </c>
      <c r="L113" s="13">
        <f>G113</f>
        <v>3.25</v>
      </c>
    </row>
    <row r="114" spans="1:15" x14ac:dyDescent="0.45">
      <c r="A114" s="2" t="str">
        <f t="shared" si="107"/>
        <v>X15</v>
      </c>
      <c r="B114" s="2" t="str">
        <f t="shared" si="107"/>
        <v>B5,B6</v>
      </c>
      <c r="C114" s="2" t="str">
        <f t="shared" si="107"/>
        <v>A2-P6</v>
      </c>
      <c r="D114" s="3">
        <f t="shared" ref="D114:H114" si="142">D90-D$73</f>
        <v>473.5</v>
      </c>
      <c r="E114" s="3">
        <f t="shared" si="142"/>
        <v>-16.5</v>
      </c>
      <c r="F114" s="3">
        <f t="shared" si="142"/>
        <v>4.25</v>
      </c>
      <c r="G114" s="3">
        <f t="shared" si="142"/>
        <v>11.75</v>
      </c>
      <c r="H114" s="3">
        <f t="shared" si="142"/>
        <v>31.25</v>
      </c>
      <c r="I114" s="3">
        <f t="shared" ref="I114:J114" si="143">I90-I$73</f>
        <v>58.5</v>
      </c>
      <c r="J114" s="3">
        <f t="shared" si="143"/>
        <v>10.25</v>
      </c>
      <c r="L114" s="13">
        <f>G114</f>
        <v>11.75</v>
      </c>
    </row>
    <row r="115" spans="1:15" x14ac:dyDescent="0.45">
      <c r="A115" s="2" t="str">
        <f t="shared" si="107"/>
        <v>X16</v>
      </c>
      <c r="B115" s="2" t="str">
        <f t="shared" si="107"/>
        <v>C5,C6</v>
      </c>
      <c r="C115" s="2" t="str">
        <f t="shared" si="107"/>
        <v>G1-P18</v>
      </c>
      <c r="D115" s="3">
        <f t="shared" ref="D115:H115" si="144">D91-D$73</f>
        <v>87.75</v>
      </c>
      <c r="E115" s="3">
        <f t="shared" si="144"/>
        <v>25.25</v>
      </c>
      <c r="F115" s="3">
        <f t="shared" si="144"/>
        <v>10.5</v>
      </c>
      <c r="G115" s="3">
        <f t="shared" si="144"/>
        <v>5.25</v>
      </c>
      <c r="H115" s="3">
        <f t="shared" si="144"/>
        <v>16.75</v>
      </c>
      <c r="I115" s="3">
        <f t="shared" ref="I115:J115" si="145">I91-I$73</f>
        <v>20.5</v>
      </c>
      <c r="J115" s="3">
        <f t="shared" si="145"/>
        <v>67.5</v>
      </c>
      <c r="L115" s="13">
        <f>G115</f>
        <v>5.25</v>
      </c>
    </row>
    <row r="116" spans="1:15" x14ac:dyDescent="0.45">
      <c r="A116" s="2" t="str">
        <f t="shared" si="107"/>
        <v>X17</v>
      </c>
      <c r="B116" s="2" t="str">
        <f t="shared" si="107"/>
        <v>D5,D6</v>
      </c>
      <c r="C116" s="2" t="str">
        <f t="shared" si="107"/>
        <v>G1-P10</v>
      </c>
      <c r="D116" s="3">
        <f t="shared" ref="D116:H116" si="146">D92-D$73</f>
        <v>52.25</v>
      </c>
      <c r="E116" s="3">
        <f t="shared" si="146"/>
        <v>-31</v>
      </c>
      <c r="F116" s="3">
        <f t="shared" si="146"/>
        <v>-17</v>
      </c>
      <c r="G116" s="3">
        <f t="shared" si="146"/>
        <v>8.75</v>
      </c>
      <c r="H116" s="3">
        <f t="shared" si="146"/>
        <v>12.75</v>
      </c>
      <c r="I116" s="3">
        <f t="shared" ref="I116:J116" si="147">I92-I$73</f>
        <v>25.5</v>
      </c>
      <c r="J116" s="3">
        <f t="shared" si="147"/>
        <v>-192.75</v>
      </c>
      <c r="L116" s="13">
        <f>G116</f>
        <v>8.75</v>
      </c>
    </row>
    <row r="117" spans="1:15" x14ac:dyDescent="0.45">
      <c r="A117" s="2"/>
      <c r="B117" s="2"/>
      <c r="C117" s="2"/>
      <c r="L117" s="6"/>
    </row>
    <row r="118" spans="1:15" ht="15.75" customHeight="1" x14ac:dyDescent="0.45">
      <c r="A118" s="2" t="s">
        <v>123</v>
      </c>
      <c r="B118" s="2"/>
      <c r="C118" s="2"/>
    </row>
    <row r="119" spans="1:15" x14ac:dyDescent="0.45">
      <c r="A119" s="2" t="str">
        <f>A96</f>
        <v>Type</v>
      </c>
      <c r="B119" s="2" t="str">
        <f t="shared" ref="B119:C119" si="148">B96</f>
        <v>Well</v>
      </c>
      <c r="C119" s="2" t="str">
        <f t="shared" si="148"/>
        <v>Description</v>
      </c>
      <c r="D119" s="2" t="str">
        <f t="shared" ref="D119:J119" si="149">D96</f>
        <v>KRT14 (15)</v>
      </c>
      <c r="E119" s="2" t="str">
        <f t="shared" si="149"/>
        <v>KRT8 (30)</v>
      </c>
      <c r="F119" s="2" t="str">
        <f t="shared" si="149"/>
        <v>CD1a (34)</v>
      </c>
      <c r="G119" s="2" t="str">
        <f t="shared" si="149"/>
        <v>GAPDH (35)</v>
      </c>
      <c r="H119" s="2" t="str">
        <f t="shared" si="149"/>
        <v>CCL 21 (48)</v>
      </c>
      <c r="I119" s="2" t="str">
        <f t="shared" si="149"/>
        <v>CD3 E (57)</v>
      </c>
      <c r="J119" s="2" t="str">
        <f t="shared" si="149"/>
        <v>CXCL 12 (67)</v>
      </c>
      <c r="L119" s="14" t="s">
        <v>126</v>
      </c>
      <c r="M119" s="1"/>
      <c r="N119" s="1"/>
    </row>
    <row r="120" spans="1:15" s="5" customFormat="1" x14ac:dyDescent="0.45">
      <c r="A120" s="5" t="str">
        <f t="shared" ref="A120:C120" si="150">A97</f>
        <v>B</v>
      </c>
      <c r="B120" s="5" t="str">
        <f t="shared" si="150"/>
        <v>A1,A2</v>
      </c>
      <c r="C120" s="5" t="str">
        <f t="shared" si="150"/>
        <v>blank</v>
      </c>
      <c r="D120" s="5">
        <f t="shared" ref="D120:J120" si="151">IF(D97&lt;0,0,D97)</f>
        <v>0</v>
      </c>
      <c r="E120" s="5">
        <f t="shared" si="151"/>
        <v>0</v>
      </c>
      <c r="F120" s="5">
        <f t="shared" si="151"/>
        <v>0</v>
      </c>
      <c r="G120" s="5">
        <f t="shared" si="151"/>
        <v>0</v>
      </c>
      <c r="H120" s="5">
        <f t="shared" si="151"/>
        <v>0</v>
      </c>
      <c r="I120" s="5">
        <f t="shared" si="151"/>
        <v>0</v>
      </c>
      <c r="J120" s="5">
        <f t="shared" si="151"/>
        <v>0</v>
      </c>
      <c r="L120" s="15">
        <f>L97</f>
        <v>0</v>
      </c>
      <c r="M120" s="1"/>
      <c r="N120" s="1"/>
      <c r="O120" s="3"/>
    </row>
    <row r="121" spans="1:15" ht="15.75" customHeight="1" x14ac:dyDescent="0.45">
      <c r="A121" s="2" t="str">
        <f t="shared" ref="A121:B121" si="152">A98</f>
        <v>C1</v>
      </c>
      <c r="B121" s="2" t="str">
        <f t="shared" si="152"/>
        <v>B1,B2</v>
      </c>
      <c r="C121" s="2" t="str">
        <f>C98</f>
        <v>uRNA</v>
      </c>
      <c r="D121" s="3">
        <f t="shared" ref="D121:J121" si="153">IF(D98&lt;0,0,D98)</f>
        <v>41.75</v>
      </c>
      <c r="E121" s="3">
        <f t="shared" si="153"/>
        <v>25533.5</v>
      </c>
      <c r="F121" s="3">
        <f t="shared" si="153"/>
        <v>443.5</v>
      </c>
      <c r="G121" s="3">
        <f t="shared" si="153"/>
        <v>31083.25</v>
      </c>
      <c r="H121" s="3">
        <f t="shared" si="153"/>
        <v>17.75</v>
      </c>
      <c r="I121" s="3">
        <f t="shared" si="153"/>
        <v>3478.5</v>
      </c>
      <c r="J121" s="3">
        <f t="shared" si="153"/>
        <v>1602.75</v>
      </c>
      <c r="K121"/>
      <c r="L121" s="16">
        <f>IF(L98&lt;($G$68-$G$73),"",L98)</f>
        <v>31083.25</v>
      </c>
    </row>
    <row r="122" spans="1:15" x14ac:dyDescent="0.45">
      <c r="A122" s="2" t="str">
        <f t="shared" ref="A122:C122" si="154">A99</f>
        <v>C2</v>
      </c>
      <c r="B122" s="2" t="str">
        <f t="shared" si="154"/>
        <v>C1,C2</v>
      </c>
      <c r="C122" s="2" t="str">
        <f t="shared" si="154"/>
        <v>Pool</v>
      </c>
      <c r="D122" s="3">
        <f t="shared" ref="D122:J122" si="155">IF(D99&lt;0,0,D99)</f>
        <v>444.75</v>
      </c>
      <c r="E122" s="3">
        <f t="shared" si="155"/>
        <v>35.25</v>
      </c>
      <c r="F122" s="3">
        <f t="shared" si="155"/>
        <v>462.5</v>
      </c>
      <c r="G122" s="3">
        <f t="shared" si="155"/>
        <v>5309.75</v>
      </c>
      <c r="H122" s="3">
        <f t="shared" si="155"/>
        <v>3496.5</v>
      </c>
      <c r="I122" s="3">
        <f t="shared" si="155"/>
        <v>2350.5</v>
      </c>
      <c r="J122" s="3">
        <f t="shared" si="155"/>
        <v>617.75</v>
      </c>
      <c r="L122" s="16">
        <f t="shared" ref="L122:L139" si="156">IF(L99&lt;($G$68-$G$73),"",L99)</f>
        <v>5309.75</v>
      </c>
    </row>
    <row r="123" spans="1:15" x14ac:dyDescent="0.45">
      <c r="A123" s="2" t="str">
        <f t="shared" ref="A123:C123" si="157">A100</f>
        <v>X1</v>
      </c>
      <c r="B123" s="2" t="str">
        <f t="shared" si="157"/>
        <v>D1,D2</v>
      </c>
      <c r="C123" s="2" t="str">
        <f t="shared" si="157"/>
        <v>A6 -P2</v>
      </c>
      <c r="D123" s="3">
        <f t="shared" ref="D123:J123" si="158">IF(D100&lt;0,0,D100)</f>
        <v>302.75</v>
      </c>
      <c r="E123" s="3">
        <f t="shared" si="158"/>
        <v>0</v>
      </c>
      <c r="F123" s="3">
        <f t="shared" si="158"/>
        <v>26</v>
      </c>
      <c r="G123" s="3">
        <f t="shared" si="158"/>
        <v>60.75</v>
      </c>
      <c r="H123" s="3">
        <f t="shared" si="158"/>
        <v>3.75</v>
      </c>
      <c r="I123" s="3">
        <f t="shared" si="158"/>
        <v>201.5</v>
      </c>
      <c r="J123" s="3">
        <f t="shared" si="158"/>
        <v>0</v>
      </c>
      <c r="L123" s="16">
        <f t="shared" si="156"/>
        <v>60.75</v>
      </c>
    </row>
    <row r="124" spans="1:15" x14ac:dyDescent="0.45">
      <c r="A124" s="2" t="str">
        <f t="shared" ref="A124:C124" si="159">A101</f>
        <v>X2</v>
      </c>
      <c r="B124" s="2" t="str">
        <f t="shared" si="159"/>
        <v>E1,E2</v>
      </c>
      <c r="C124" s="2" t="str">
        <f t="shared" si="159"/>
        <v>E1-P8</v>
      </c>
      <c r="D124" s="3">
        <f t="shared" ref="D124:J124" si="160">IF(D101&lt;0,0,D101)</f>
        <v>311.75</v>
      </c>
      <c r="E124" s="3">
        <f t="shared" si="160"/>
        <v>0</v>
      </c>
      <c r="F124" s="3">
        <f t="shared" si="160"/>
        <v>64</v>
      </c>
      <c r="G124" s="3">
        <f t="shared" si="160"/>
        <v>32.25</v>
      </c>
      <c r="H124" s="3">
        <f t="shared" si="160"/>
        <v>29.75</v>
      </c>
      <c r="I124" s="3">
        <f t="shared" si="160"/>
        <v>115.75</v>
      </c>
      <c r="J124" s="3">
        <f t="shared" si="160"/>
        <v>53.75</v>
      </c>
      <c r="L124" s="16">
        <f t="shared" si="156"/>
        <v>32.25</v>
      </c>
    </row>
    <row r="125" spans="1:15" x14ac:dyDescent="0.45">
      <c r="A125" s="2" t="str">
        <f t="shared" ref="A125:C125" si="161">A102</f>
        <v>X3</v>
      </c>
      <c r="B125" s="2" t="str">
        <f t="shared" si="161"/>
        <v>F1,F2</v>
      </c>
      <c r="C125" s="2" t="str">
        <f t="shared" si="161"/>
        <v>A1-P4</v>
      </c>
      <c r="D125" s="3">
        <f t="shared" ref="D125:J125" si="162">IF(D102&lt;0,0,D102)</f>
        <v>559.75</v>
      </c>
      <c r="E125" s="3">
        <f t="shared" si="162"/>
        <v>8.75</v>
      </c>
      <c r="F125" s="3">
        <f t="shared" si="162"/>
        <v>203.5</v>
      </c>
      <c r="G125" s="3">
        <f t="shared" si="162"/>
        <v>65.5</v>
      </c>
      <c r="H125" s="3">
        <f t="shared" si="162"/>
        <v>54.75</v>
      </c>
      <c r="I125" s="3">
        <f t="shared" si="162"/>
        <v>228.5</v>
      </c>
      <c r="J125" s="3">
        <f t="shared" si="162"/>
        <v>406.75</v>
      </c>
      <c r="L125" s="16">
        <f t="shared" si="156"/>
        <v>65.5</v>
      </c>
    </row>
    <row r="126" spans="1:15" x14ac:dyDescent="0.45">
      <c r="A126" s="2" t="str">
        <f t="shared" ref="A126:C126" si="163">A103</f>
        <v>X4</v>
      </c>
      <c r="B126" s="2" t="str">
        <f t="shared" si="163"/>
        <v>G1,G2</v>
      </c>
      <c r="C126" s="2" t="str">
        <f t="shared" si="163"/>
        <v>A6-P5</v>
      </c>
      <c r="D126" s="3">
        <f t="shared" ref="D126:J126" si="164">IF(D103&lt;0,0,D103)</f>
        <v>182.75</v>
      </c>
      <c r="E126" s="3">
        <f t="shared" si="164"/>
        <v>0</v>
      </c>
      <c r="F126" s="3">
        <f t="shared" si="164"/>
        <v>0</v>
      </c>
      <c r="G126" s="3">
        <f t="shared" si="164"/>
        <v>0</v>
      </c>
      <c r="H126" s="3">
        <f t="shared" si="164"/>
        <v>100.5</v>
      </c>
      <c r="I126" s="3">
        <f t="shared" si="164"/>
        <v>11</v>
      </c>
      <c r="J126" s="3">
        <f t="shared" si="164"/>
        <v>0</v>
      </c>
      <c r="L126" s="16" t="str">
        <f t="shared" si="156"/>
        <v/>
      </c>
    </row>
    <row r="127" spans="1:15" x14ac:dyDescent="0.45">
      <c r="A127" s="2" t="str">
        <f t="shared" ref="A127:C127" si="165">A104</f>
        <v>X5</v>
      </c>
      <c r="B127" s="2" t="str">
        <f t="shared" si="165"/>
        <v>H1,H2</v>
      </c>
      <c r="C127" s="2" t="str">
        <f t="shared" si="165"/>
        <v>A1-P9</v>
      </c>
      <c r="D127" s="3">
        <f t="shared" ref="D127:J127" si="166">IF(D104&lt;0,0,D104)</f>
        <v>108.25</v>
      </c>
      <c r="E127" s="3">
        <f t="shared" si="166"/>
        <v>0</v>
      </c>
      <c r="F127" s="3">
        <f t="shared" si="166"/>
        <v>0</v>
      </c>
      <c r="G127" s="3">
        <f t="shared" si="166"/>
        <v>17.75</v>
      </c>
      <c r="H127" s="3">
        <f t="shared" si="166"/>
        <v>196.75</v>
      </c>
      <c r="I127" s="3">
        <f t="shared" si="166"/>
        <v>6</v>
      </c>
      <c r="J127" s="3">
        <f t="shared" si="166"/>
        <v>258.25</v>
      </c>
      <c r="L127" s="16" t="str">
        <f t="shared" si="156"/>
        <v/>
      </c>
    </row>
    <row r="128" spans="1:15" x14ac:dyDescent="0.45">
      <c r="A128" s="2" t="str">
        <f t="shared" ref="A128:C128" si="167">A105</f>
        <v>X6</v>
      </c>
      <c r="B128" s="2" t="str">
        <f t="shared" si="167"/>
        <v>A3,A4</v>
      </c>
      <c r="C128" s="2" t="str">
        <f t="shared" si="167"/>
        <v>G1-P5</v>
      </c>
      <c r="D128" s="3">
        <f t="shared" ref="D128:J128" si="168">IF(D105&lt;0,0,D105)</f>
        <v>135.5</v>
      </c>
      <c r="E128" s="3">
        <f t="shared" si="168"/>
        <v>0</v>
      </c>
      <c r="F128" s="3">
        <f t="shared" si="168"/>
        <v>0</v>
      </c>
      <c r="G128" s="3">
        <f t="shared" si="168"/>
        <v>5.5</v>
      </c>
      <c r="H128" s="3">
        <f t="shared" si="168"/>
        <v>17</v>
      </c>
      <c r="I128" s="3">
        <f t="shared" si="168"/>
        <v>32</v>
      </c>
      <c r="J128" s="3">
        <f t="shared" si="168"/>
        <v>0</v>
      </c>
      <c r="L128" s="16" t="str">
        <f t="shared" si="156"/>
        <v/>
      </c>
    </row>
    <row r="129" spans="1:12" x14ac:dyDescent="0.45">
      <c r="A129" s="2" t="str">
        <f t="shared" ref="A129:C129" si="169">A106</f>
        <v>X7</v>
      </c>
      <c r="B129" s="2" t="str">
        <f t="shared" si="169"/>
        <v>B3,B4</v>
      </c>
      <c r="C129" s="2" t="str">
        <f t="shared" si="169"/>
        <v>C1-P13</v>
      </c>
      <c r="D129" s="3">
        <f t="shared" ref="D129:J129" si="170">IF(D106&lt;0,0,D106)</f>
        <v>2068</v>
      </c>
      <c r="E129" s="3">
        <f t="shared" si="170"/>
        <v>9.5</v>
      </c>
      <c r="F129" s="3">
        <f t="shared" si="170"/>
        <v>284.75</v>
      </c>
      <c r="G129" s="3">
        <f t="shared" si="170"/>
        <v>285</v>
      </c>
      <c r="H129" s="3">
        <f t="shared" si="170"/>
        <v>125.25</v>
      </c>
      <c r="I129" s="3">
        <f t="shared" si="170"/>
        <v>635</v>
      </c>
      <c r="J129" s="3">
        <f t="shared" si="170"/>
        <v>588.75</v>
      </c>
      <c r="L129" s="16">
        <f t="shared" si="156"/>
        <v>285</v>
      </c>
    </row>
    <row r="130" spans="1:12" x14ac:dyDescent="0.45">
      <c r="A130" s="2" t="str">
        <f t="shared" ref="A130:C130" si="171">A107</f>
        <v>X8</v>
      </c>
      <c r="B130" s="2" t="str">
        <f t="shared" si="171"/>
        <v>C3,C4</v>
      </c>
      <c r="C130" s="2" t="str">
        <f t="shared" si="171"/>
        <v>C1-P19</v>
      </c>
      <c r="D130" s="3">
        <f t="shared" ref="D130:J130" si="172">IF(D107&lt;0,0,D107)</f>
        <v>78.5</v>
      </c>
      <c r="E130" s="3">
        <f t="shared" si="172"/>
        <v>23.5</v>
      </c>
      <c r="F130" s="3">
        <f t="shared" si="172"/>
        <v>0</v>
      </c>
      <c r="G130" s="3">
        <f t="shared" si="172"/>
        <v>6</v>
      </c>
      <c r="H130" s="3">
        <f t="shared" si="172"/>
        <v>18.25</v>
      </c>
      <c r="I130" s="3">
        <f t="shared" si="172"/>
        <v>9.25</v>
      </c>
      <c r="J130" s="3">
        <f t="shared" si="172"/>
        <v>212.75</v>
      </c>
      <c r="L130" s="16" t="str">
        <f t="shared" si="156"/>
        <v/>
      </c>
    </row>
    <row r="131" spans="1:12" x14ac:dyDescent="0.45">
      <c r="A131" s="2" t="str">
        <f t="shared" ref="A131:C131" si="173">A108</f>
        <v>X9</v>
      </c>
      <c r="B131" s="2" t="str">
        <f t="shared" si="173"/>
        <v>D3,D4</v>
      </c>
      <c r="C131" s="2" t="str">
        <f t="shared" si="173"/>
        <v>D1-P16</v>
      </c>
      <c r="D131" s="3">
        <f t="shared" ref="D131:J131" si="174">IF(D108&lt;0,0,D108)</f>
        <v>45.25</v>
      </c>
      <c r="E131" s="3">
        <f t="shared" si="174"/>
        <v>25.25</v>
      </c>
      <c r="F131" s="3">
        <f t="shared" si="174"/>
        <v>0</v>
      </c>
      <c r="G131" s="3">
        <f t="shared" si="174"/>
        <v>1.25</v>
      </c>
      <c r="H131" s="3">
        <f t="shared" si="174"/>
        <v>46.75</v>
      </c>
      <c r="I131" s="3">
        <f t="shared" si="174"/>
        <v>6.25</v>
      </c>
      <c r="J131" s="3">
        <f t="shared" si="174"/>
        <v>201</v>
      </c>
      <c r="L131" s="16" t="str">
        <f t="shared" si="156"/>
        <v/>
      </c>
    </row>
    <row r="132" spans="1:12" x14ac:dyDescent="0.45">
      <c r="A132" s="2" t="str">
        <f t="shared" ref="A132:C132" si="175">A109</f>
        <v>X10</v>
      </c>
      <c r="B132" s="2" t="str">
        <f t="shared" si="175"/>
        <v>E3,E4</v>
      </c>
      <c r="C132" s="2" t="str">
        <f t="shared" si="175"/>
        <v>A2-P14</v>
      </c>
      <c r="D132" s="3">
        <f t="shared" ref="D132:J132" si="176">IF(D109&lt;0,0,D109)</f>
        <v>26.25</v>
      </c>
      <c r="E132" s="3">
        <f t="shared" si="176"/>
        <v>59</v>
      </c>
      <c r="F132" s="3">
        <f t="shared" si="176"/>
        <v>0.75</v>
      </c>
      <c r="G132" s="3">
        <f t="shared" si="176"/>
        <v>0.25</v>
      </c>
      <c r="H132" s="3">
        <f t="shared" si="176"/>
        <v>5.25</v>
      </c>
      <c r="I132" s="3">
        <f t="shared" si="176"/>
        <v>0</v>
      </c>
      <c r="J132" s="3">
        <f t="shared" si="176"/>
        <v>177.5</v>
      </c>
      <c r="L132" s="16" t="str">
        <f t="shared" si="156"/>
        <v/>
      </c>
    </row>
    <row r="133" spans="1:12" x14ac:dyDescent="0.45">
      <c r="A133" s="2" t="str">
        <f t="shared" ref="A133:C133" si="177">A110</f>
        <v>X11</v>
      </c>
      <c r="B133" s="2" t="str">
        <f t="shared" si="177"/>
        <v>F3,F4</v>
      </c>
      <c r="C133" s="2" t="str">
        <f t="shared" si="177"/>
        <v>J2-P15</v>
      </c>
      <c r="D133" s="3">
        <f t="shared" ref="D133:J133" si="178">IF(D110&lt;0,0,D110)</f>
        <v>200.75</v>
      </c>
      <c r="E133" s="3">
        <f t="shared" si="178"/>
        <v>34</v>
      </c>
      <c r="F133" s="3">
        <f t="shared" si="178"/>
        <v>18.75</v>
      </c>
      <c r="G133" s="3">
        <f t="shared" si="178"/>
        <v>19.75</v>
      </c>
      <c r="H133" s="3">
        <f t="shared" si="178"/>
        <v>52.75</v>
      </c>
      <c r="I133" s="3">
        <f t="shared" si="178"/>
        <v>54.75</v>
      </c>
      <c r="J133" s="3">
        <f t="shared" si="178"/>
        <v>145</v>
      </c>
      <c r="L133" s="16" t="str">
        <f t="shared" si="156"/>
        <v/>
      </c>
    </row>
    <row r="134" spans="1:12" x14ac:dyDescent="0.45">
      <c r="A134" s="2" t="str">
        <f t="shared" ref="A134:C134" si="179">A111</f>
        <v>X12</v>
      </c>
      <c r="B134" s="2" t="str">
        <f t="shared" si="179"/>
        <v>G3,G4</v>
      </c>
      <c r="C134" s="2" t="str">
        <f t="shared" si="179"/>
        <v>C2-P20</v>
      </c>
      <c r="D134" s="3">
        <f t="shared" ref="D134:J134" si="180">IF(D111&lt;0,0,D111)</f>
        <v>0</v>
      </c>
      <c r="E134" s="3">
        <f t="shared" si="180"/>
        <v>64.5</v>
      </c>
      <c r="F134" s="3">
        <f t="shared" si="180"/>
        <v>0</v>
      </c>
      <c r="G134" s="3">
        <f t="shared" si="180"/>
        <v>25.5</v>
      </c>
      <c r="H134" s="3">
        <f t="shared" si="180"/>
        <v>5.75</v>
      </c>
      <c r="I134" s="3">
        <f t="shared" si="180"/>
        <v>0</v>
      </c>
      <c r="J134" s="3">
        <f t="shared" si="180"/>
        <v>179.25</v>
      </c>
      <c r="L134" s="16">
        <f t="shared" si="156"/>
        <v>25.5</v>
      </c>
    </row>
    <row r="135" spans="1:12" x14ac:dyDescent="0.45">
      <c r="A135" s="2" t="str">
        <f t="shared" ref="A135:C135" si="181">A112</f>
        <v>X13</v>
      </c>
      <c r="B135" s="2" t="str">
        <f t="shared" si="181"/>
        <v>H3,H4</v>
      </c>
      <c r="C135" s="2" t="str">
        <f t="shared" si="181"/>
        <v>E1-P17</v>
      </c>
      <c r="D135" s="3">
        <f t="shared" ref="D135:J135" si="182">IF(D112&lt;0,0,D112)</f>
        <v>734.75</v>
      </c>
      <c r="E135" s="3">
        <f t="shared" si="182"/>
        <v>80</v>
      </c>
      <c r="F135" s="3">
        <f t="shared" si="182"/>
        <v>16</v>
      </c>
      <c r="G135" s="3">
        <f t="shared" si="182"/>
        <v>38.25</v>
      </c>
      <c r="H135" s="3">
        <f t="shared" si="182"/>
        <v>29</v>
      </c>
      <c r="I135" s="3">
        <f t="shared" si="182"/>
        <v>30.5</v>
      </c>
      <c r="J135" s="3">
        <f t="shared" si="182"/>
        <v>359</v>
      </c>
      <c r="L135" s="16">
        <f t="shared" si="156"/>
        <v>38.25</v>
      </c>
    </row>
    <row r="136" spans="1:12" x14ac:dyDescent="0.45">
      <c r="A136" s="2" t="str">
        <f t="shared" ref="A136:C136" si="183">A113</f>
        <v>X14</v>
      </c>
      <c r="B136" s="2" t="str">
        <f t="shared" si="183"/>
        <v>A5,A6</v>
      </c>
      <c r="C136" s="2" t="str">
        <f t="shared" si="183"/>
        <v>E1-P12</v>
      </c>
      <c r="D136" s="3">
        <f t="shared" ref="D136:J136" si="184">IF(D113&lt;0,0,D113)</f>
        <v>201</v>
      </c>
      <c r="E136" s="3">
        <f t="shared" si="184"/>
        <v>0</v>
      </c>
      <c r="F136" s="3">
        <f t="shared" si="184"/>
        <v>0</v>
      </c>
      <c r="G136" s="3">
        <f t="shared" si="184"/>
        <v>3.25</v>
      </c>
      <c r="H136" s="3">
        <f t="shared" si="184"/>
        <v>41.25</v>
      </c>
      <c r="I136" s="3">
        <f t="shared" si="184"/>
        <v>0</v>
      </c>
      <c r="J136" s="3">
        <f t="shared" si="184"/>
        <v>37.25</v>
      </c>
      <c r="L136" s="16" t="str">
        <f t="shared" si="156"/>
        <v/>
      </c>
    </row>
    <row r="137" spans="1:12" x14ac:dyDescent="0.45">
      <c r="A137" s="2" t="str">
        <f t="shared" ref="A137:C137" si="185">A114</f>
        <v>X15</v>
      </c>
      <c r="B137" s="2" t="str">
        <f t="shared" si="185"/>
        <v>B5,B6</v>
      </c>
      <c r="C137" s="2" t="str">
        <f t="shared" si="185"/>
        <v>A2-P6</v>
      </c>
      <c r="D137" s="3">
        <f t="shared" ref="D137:J137" si="186">IF(D114&lt;0,0,D114)</f>
        <v>473.5</v>
      </c>
      <c r="E137" s="3">
        <f t="shared" si="186"/>
        <v>0</v>
      </c>
      <c r="F137" s="3">
        <f t="shared" si="186"/>
        <v>4.25</v>
      </c>
      <c r="G137" s="3">
        <f t="shared" si="186"/>
        <v>11.75</v>
      </c>
      <c r="H137" s="3">
        <f t="shared" si="186"/>
        <v>31.25</v>
      </c>
      <c r="I137" s="3">
        <f t="shared" si="186"/>
        <v>58.5</v>
      </c>
      <c r="J137" s="3">
        <f t="shared" si="186"/>
        <v>10.25</v>
      </c>
      <c r="L137" s="16" t="str">
        <f t="shared" si="156"/>
        <v/>
      </c>
    </row>
    <row r="138" spans="1:12" x14ac:dyDescent="0.45">
      <c r="A138" s="2" t="str">
        <f t="shared" ref="A138:C138" si="187">A115</f>
        <v>X16</v>
      </c>
      <c r="B138" s="2" t="str">
        <f t="shared" si="187"/>
        <v>C5,C6</v>
      </c>
      <c r="C138" s="2" t="str">
        <f t="shared" si="187"/>
        <v>G1-P18</v>
      </c>
      <c r="D138" s="3">
        <f t="shared" ref="D138:J139" si="188">IF(D115&lt;0,0,D115)</f>
        <v>87.75</v>
      </c>
      <c r="E138" s="3">
        <f t="shared" si="188"/>
        <v>25.25</v>
      </c>
      <c r="F138" s="3">
        <f t="shared" si="188"/>
        <v>10.5</v>
      </c>
      <c r="G138" s="3">
        <f t="shared" si="188"/>
        <v>5.25</v>
      </c>
      <c r="H138" s="3">
        <f t="shared" si="188"/>
        <v>16.75</v>
      </c>
      <c r="I138" s="3">
        <f t="shared" si="188"/>
        <v>20.5</v>
      </c>
      <c r="J138" s="3">
        <f t="shared" si="188"/>
        <v>67.5</v>
      </c>
      <c r="L138" s="16" t="str">
        <f t="shared" si="156"/>
        <v/>
      </c>
    </row>
    <row r="139" spans="1:12" x14ac:dyDescent="0.45">
      <c r="A139" s="2" t="str">
        <f t="shared" ref="A139:C139" si="189">A116</f>
        <v>X17</v>
      </c>
      <c r="B139" s="2" t="str">
        <f t="shared" si="189"/>
        <v>D5,D6</v>
      </c>
      <c r="C139" s="2" t="str">
        <f t="shared" si="189"/>
        <v>G1-P10</v>
      </c>
      <c r="D139" s="3">
        <f t="shared" si="188"/>
        <v>52.25</v>
      </c>
      <c r="E139" s="3">
        <f t="shared" si="188"/>
        <v>0</v>
      </c>
      <c r="F139" s="3">
        <f t="shared" si="188"/>
        <v>0</v>
      </c>
      <c r="G139" s="3">
        <f t="shared" si="188"/>
        <v>8.75</v>
      </c>
      <c r="H139" s="3">
        <f t="shared" si="188"/>
        <v>12.75</v>
      </c>
      <c r="I139" s="3">
        <f t="shared" si="188"/>
        <v>25.5</v>
      </c>
      <c r="J139" s="3">
        <f t="shared" si="188"/>
        <v>0</v>
      </c>
      <c r="L139" s="16" t="str">
        <f t="shared" si="156"/>
        <v/>
      </c>
    </row>
    <row r="140" spans="1:12" x14ac:dyDescent="0.45">
      <c r="A140" s="2"/>
      <c r="B140" s="2"/>
      <c r="C140" s="2"/>
      <c r="L140" s="3" t="str">
        <f t="shared" ref="L140" si="190">IF(L117&lt;20,"",L117)</f>
        <v/>
      </c>
    </row>
    <row r="141" spans="1:12" x14ac:dyDescent="0.45">
      <c r="A141" s="2"/>
      <c r="B141" s="2"/>
      <c r="C141" s="2"/>
    </row>
    <row r="142" spans="1:12" s="11" customFormat="1" x14ac:dyDescent="0.45">
      <c r="A142" s="10" t="s">
        <v>127</v>
      </c>
      <c r="B142" s="10"/>
      <c r="C142" s="10"/>
    </row>
    <row r="143" spans="1:12" s="11" customFormat="1" x14ac:dyDescent="0.45">
      <c r="A143" s="10"/>
      <c r="B143" s="10"/>
      <c r="C143" s="10"/>
    </row>
    <row r="144" spans="1:12" s="11" customFormat="1" x14ac:dyDescent="0.45">
      <c r="A144" s="10" t="str">
        <f t="shared" ref="A144:H144" si="191">A45</f>
        <v>Type</v>
      </c>
      <c r="B144" s="10" t="str">
        <f t="shared" si="191"/>
        <v>Well</v>
      </c>
      <c r="C144" s="10" t="str">
        <f t="shared" si="191"/>
        <v>Description</v>
      </c>
      <c r="D144" s="10" t="str">
        <f t="shared" si="191"/>
        <v>KRT14 (15)</v>
      </c>
      <c r="E144" s="10" t="str">
        <f t="shared" si="191"/>
        <v>KRT8 (30)</v>
      </c>
      <c r="F144" s="10" t="str">
        <f t="shared" si="191"/>
        <v>CD1a (34)</v>
      </c>
      <c r="G144" s="10" t="str">
        <f t="shared" si="191"/>
        <v>GAPDH (35)</v>
      </c>
      <c r="H144" s="10" t="str">
        <f t="shared" si="191"/>
        <v>CCL 21 (48)</v>
      </c>
      <c r="I144" s="10" t="str">
        <f t="shared" ref="I144:J144" si="192">I45</f>
        <v>CD3 E (57)</v>
      </c>
      <c r="J144" s="10" t="str">
        <f t="shared" si="192"/>
        <v>CXCL 12 (67)</v>
      </c>
    </row>
    <row r="145" spans="1:10" x14ac:dyDescent="0.45">
      <c r="A145" s="2" t="str">
        <f t="shared" ref="A145:C164" si="193">A46</f>
        <v>B</v>
      </c>
      <c r="B145" s="2" t="str">
        <f t="shared" si="193"/>
        <v>A1,A2</v>
      </c>
      <c r="C145" s="2" t="str">
        <f t="shared" si="193"/>
        <v>blank</v>
      </c>
    </row>
    <row r="146" spans="1:10" x14ac:dyDescent="0.45">
      <c r="A146" s="2" t="str">
        <f t="shared" si="193"/>
        <v>C1</v>
      </c>
      <c r="B146" s="2" t="str">
        <f t="shared" si="193"/>
        <v>B1,B2</v>
      </c>
      <c r="C146" s="2" t="str">
        <f>C121</f>
        <v>uRNA</v>
      </c>
      <c r="D146" s="9">
        <f>D121/$L121</f>
        <v>1.3431671398582837E-3</v>
      </c>
      <c r="E146" s="9">
        <f>E121/$L121</f>
        <v>0.82145528540290991</v>
      </c>
      <c r="F146" s="9">
        <f>F121/$L121</f>
        <v>1.4268134767117338E-2</v>
      </c>
      <c r="G146" s="9">
        <f>G121/$L121</f>
        <v>1</v>
      </c>
      <c r="H146" s="9">
        <f>H121/$L121</f>
        <v>5.7104710736489907E-4</v>
      </c>
      <c r="I146" s="9">
        <f>I121/$L121</f>
        <v>0.11190914720950995</v>
      </c>
      <c r="J146" s="9">
        <f>J121/$L121</f>
        <v>5.1563140919948847E-2</v>
      </c>
    </row>
    <row r="147" spans="1:10" x14ac:dyDescent="0.45">
      <c r="A147" s="2" t="str">
        <f t="shared" si="193"/>
        <v>C2</v>
      </c>
      <c r="B147" s="2" t="str">
        <f t="shared" si="193"/>
        <v>C1,C2</v>
      </c>
      <c r="C147" s="2" t="str">
        <f t="shared" ref="C147:C164" si="194">C122</f>
        <v>Pool</v>
      </c>
      <c r="D147" s="9">
        <f>D122/$L122</f>
        <v>8.3761005697066723E-2</v>
      </c>
      <c r="E147" s="9">
        <f>E122/$L122</f>
        <v>6.6387306370356419E-3</v>
      </c>
      <c r="F147" s="9">
        <f>F122/$L122</f>
        <v>8.7103912613588214E-2</v>
      </c>
      <c r="G147" s="9">
        <f>G122/$L122</f>
        <v>1</v>
      </c>
      <c r="H147" s="9">
        <f>H122/$L122</f>
        <v>0.65850557935872689</v>
      </c>
      <c r="I147" s="9">
        <f>I122/$L122</f>
        <v>0.44267620886105746</v>
      </c>
      <c r="J147" s="9">
        <f>J122/$L122</f>
        <v>0.11634257733414945</v>
      </c>
    </row>
    <row r="148" spans="1:10" x14ac:dyDescent="0.45">
      <c r="A148" s="2" t="str">
        <f t="shared" si="193"/>
        <v>X1</v>
      </c>
      <c r="B148" s="2" t="str">
        <f t="shared" si="193"/>
        <v>D1,D2</v>
      </c>
      <c r="C148" s="2" t="str">
        <f t="shared" si="194"/>
        <v>A6 -P2</v>
      </c>
      <c r="D148" s="9">
        <f>D123/$L123</f>
        <v>4.9835390946502054</v>
      </c>
      <c r="E148" s="9">
        <f>E123/$L123</f>
        <v>0</v>
      </c>
      <c r="F148" s="9">
        <f>F123/$L123</f>
        <v>0.4279835390946502</v>
      </c>
      <c r="G148" s="9">
        <f>G123/$L123</f>
        <v>1</v>
      </c>
      <c r="H148" s="9">
        <f>H123/$L123</f>
        <v>6.1728395061728392E-2</v>
      </c>
      <c r="I148" s="9">
        <f>I123/$L123</f>
        <v>3.3168724279835389</v>
      </c>
      <c r="J148" s="9">
        <f>J123/$L123</f>
        <v>0</v>
      </c>
    </row>
    <row r="149" spans="1:10" x14ac:dyDescent="0.45">
      <c r="A149" s="2" t="str">
        <f t="shared" si="193"/>
        <v>X2</v>
      </c>
      <c r="B149" s="2" t="str">
        <f t="shared" si="193"/>
        <v>E1,E2</v>
      </c>
      <c r="C149" s="2" t="str">
        <f t="shared" si="194"/>
        <v>E1-P8</v>
      </c>
      <c r="D149" s="9">
        <f>D124/$L124</f>
        <v>9.6666666666666661</v>
      </c>
      <c r="E149" s="9">
        <f>E124/$L124</f>
        <v>0</v>
      </c>
      <c r="F149" s="9">
        <f>F124/$L124</f>
        <v>1.9844961240310077</v>
      </c>
      <c r="G149" s="9">
        <f>G124/$L124</f>
        <v>1</v>
      </c>
      <c r="H149" s="9">
        <f>H124/$L124</f>
        <v>0.92248062015503873</v>
      </c>
      <c r="I149" s="9">
        <f>I124/$L124</f>
        <v>3.5891472868217056</v>
      </c>
      <c r="J149" s="9">
        <f>J124/$L124</f>
        <v>1.6666666666666667</v>
      </c>
    </row>
    <row r="150" spans="1:10" x14ac:dyDescent="0.45">
      <c r="A150" s="2" t="str">
        <f t="shared" si="193"/>
        <v>X3</v>
      </c>
      <c r="B150" s="2" t="str">
        <f t="shared" si="193"/>
        <v>F1,F2</v>
      </c>
      <c r="C150" s="2" t="str">
        <f t="shared" si="194"/>
        <v>A1-P4</v>
      </c>
      <c r="D150" s="9">
        <f>D125/$L125</f>
        <v>8.5458015267175576</v>
      </c>
      <c r="E150" s="9">
        <f>E125/$L125</f>
        <v>0.13358778625954199</v>
      </c>
      <c r="F150" s="9">
        <f>F125/$L125</f>
        <v>3.1068702290076335</v>
      </c>
      <c r="G150" s="9">
        <f>G125/$L125</f>
        <v>1</v>
      </c>
      <c r="H150" s="9">
        <f>H125/$L125</f>
        <v>0.83587786259541985</v>
      </c>
      <c r="I150" s="9">
        <f>I125/$L125</f>
        <v>3.4885496183206106</v>
      </c>
      <c r="J150" s="9">
        <f>J125/$L125</f>
        <v>6.2099236641221376</v>
      </c>
    </row>
    <row r="151" spans="1:10" x14ac:dyDescent="0.45">
      <c r="A151" s="2" t="str">
        <f t="shared" si="193"/>
        <v>X4</v>
      </c>
      <c r="B151" s="2" t="str">
        <f t="shared" si="193"/>
        <v>G1,G2</v>
      </c>
      <c r="C151" s="2" t="str">
        <f t="shared" si="194"/>
        <v>A6-P5</v>
      </c>
      <c r="D151" s="9" t="e">
        <f>D126/$L126</f>
        <v>#VALUE!</v>
      </c>
      <c r="E151" s="9" t="e">
        <f>E126/$L126</f>
        <v>#VALUE!</v>
      </c>
      <c r="F151" s="9" t="e">
        <f>F126/$L126</f>
        <v>#VALUE!</v>
      </c>
      <c r="G151" s="9" t="e">
        <f>G126/$L126</f>
        <v>#VALUE!</v>
      </c>
      <c r="H151" s="9" t="e">
        <f>H126/$L126</f>
        <v>#VALUE!</v>
      </c>
      <c r="I151" s="9" t="e">
        <f>I126/$L126</f>
        <v>#VALUE!</v>
      </c>
      <c r="J151" s="9" t="e">
        <f>J126/$L126</f>
        <v>#VALUE!</v>
      </c>
    </row>
    <row r="152" spans="1:10" x14ac:dyDescent="0.45">
      <c r="A152" s="2" t="str">
        <f t="shared" si="193"/>
        <v>X5</v>
      </c>
      <c r="B152" s="2" t="str">
        <f t="shared" si="193"/>
        <v>H1,H2</v>
      </c>
      <c r="C152" s="2" t="str">
        <f t="shared" si="194"/>
        <v>A1-P9</v>
      </c>
      <c r="D152" s="9" t="e">
        <f>D127/$L127</f>
        <v>#VALUE!</v>
      </c>
      <c r="E152" s="9" t="e">
        <f>E127/$L127</f>
        <v>#VALUE!</v>
      </c>
      <c r="F152" s="9" t="e">
        <f>F127/$L127</f>
        <v>#VALUE!</v>
      </c>
      <c r="G152" s="9" t="e">
        <f>G127/$L127</f>
        <v>#VALUE!</v>
      </c>
      <c r="H152" s="9" t="e">
        <f>H127/$L127</f>
        <v>#VALUE!</v>
      </c>
      <c r="I152" s="9" t="e">
        <f>I127/$L127</f>
        <v>#VALUE!</v>
      </c>
      <c r="J152" s="9" t="e">
        <f>J127/$L127</f>
        <v>#VALUE!</v>
      </c>
    </row>
    <row r="153" spans="1:10" x14ac:dyDescent="0.45">
      <c r="A153" s="2" t="str">
        <f t="shared" si="193"/>
        <v>X6</v>
      </c>
      <c r="B153" s="2" t="str">
        <f t="shared" si="193"/>
        <v>A3,A4</v>
      </c>
      <c r="C153" s="2" t="str">
        <f t="shared" si="194"/>
        <v>G1-P5</v>
      </c>
      <c r="D153" s="9" t="e">
        <f>D128/$L128</f>
        <v>#VALUE!</v>
      </c>
      <c r="E153" s="9" t="e">
        <f>E128/$L128</f>
        <v>#VALUE!</v>
      </c>
      <c r="F153" s="9" t="e">
        <f>F128/$L128</f>
        <v>#VALUE!</v>
      </c>
      <c r="G153" s="9" t="e">
        <f>G128/$L128</f>
        <v>#VALUE!</v>
      </c>
      <c r="H153" s="9" t="e">
        <f>H128/$L128</f>
        <v>#VALUE!</v>
      </c>
      <c r="I153" s="9" t="e">
        <f>I128/$L128</f>
        <v>#VALUE!</v>
      </c>
      <c r="J153" s="9" t="e">
        <f>J128/$L128</f>
        <v>#VALUE!</v>
      </c>
    </row>
    <row r="154" spans="1:10" x14ac:dyDescent="0.45">
      <c r="A154" s="2" t="str">
        <f t="shared" si="193"/>
        <v>X7</v>
      </c>
      <c r="B154" s="2" t="str">
        <f t="shared" si="193"/>
        <v>B3,B4</v>
      </c>
      <c r="C154" s="2" t="str">
        <f t="shared" si="194"/>
        <v>C1-P13</v>
      </c>
      <c r="D154" s="9">
        <f>D129/$L129</f>
        <v>7.2561403508771933</v>
      </c>
      <c r="E154" s="9">
        <f>E129/$L129</f>
        <v>3.3333333333333333E-2</v>
      </c>
      <c r="F154" s="9">
        <f>F129/$L129</f>
        <v>0.99912280701754386</v>
      </c>
      <c r="G154" s="9">
        <f>G129/$L129</f>
        <v>1</v>
      </c>
      <c r="H154" s="9">
        <f>H129/$L129</f>
        <v>0.43947368421052629</v>
      </c>
      <c r="I154" s="9">
        <f>I129/$L129</f>
        <v>2.2280701754385963</v>
      </c>
      <c r="J154" s="9">
        <f>J129/$L129</f>
        <v>2.0657894736842106</v>
      </c>
    </row>
    <row r="155" spans="1:10" x14ac:dyDescent="0.45">
      <c r="A155" s="2" t="str">
        <f t="shared" si="193"/>
        <v>X8</v>
      </c>
      <c r="B155" s="2" t="str">
        <f t="shared" si="193"/>
        <v>C3,C4</v>
      </c>
      <c r="C155" s="2" t="str">
        <f t="shared" si="194"/>
        <v>C1-P19</v>
      </c>
      <c r="D155" s="9" t="e">
        <f>D130/$L130</f>
        <v>#VALUE!</v>
      </c>
      <c r="E155" s="9" t="e">
        <f>E130/$L130</f>
        <v>#VALUE!</v>
      </c>
      <c r="F155" s="9" t="e">
        <f>F130/$L130</f>
        <v>#VALUE!</v>
      </c>
      <c r="G155" s="9" t="e">
        <f>G130/$L130</f>
        <v>#VALUE!</v>
      </c>
      <c r="H155" s="9" t="e">
        <f>H130/$L130</f>
        <v>#VALUE!</v>
      </c>
      <c r="I155" s="9" t="e">
        <f>I130/$L130</f>
        <v>#VALUE!</v>
      </c>
      <c r="J155" s="9" t="e">
        <f>J130/$L130</f>
        <v>#VALUE!</v>
      </c>
    </row>
    <row r="156" spans="1:10" x14ac:dyDescent="0.45">
      <c r="A156" s="2" t="str">
        <f t="shared" si="193"/>
        <v>X9</v>
      </c>
      <c r="B156" s="2" t="str">
        <f t="shared" si="193"/>
        <v>D3,D4</v>
      </c>
      <c r="C156" s="2" t="str">
        <f t="shared" si="194"/>
        <v>D1-P16</v>
      </c>
      <c r="D156" s="9" t="e">
        <f>D131/$L131</f>
        <v>#VALUE!</v>
      </c>
      <c r="E156" s="9" t="e">
        <f>E131/$L131</f>
        <v>#VALUE!</v>
      </c>
      <c r="F156" s="9" t="e">
        <f>F131/$L131</f>
        <v>#VALUE!</v>
      </c>
      <c r="G156" s="9" t="e">
        <f>G131/$L131</f>
        <v>#VALUE!</v>
      </c>
      <c r="H156" s="9" t="e">
        <f>H131/$L131</f>
        <v>#VALUE!</v>
      </c>
      <c r="I156" s="9" t="e">
        <f>I131/$L131</f>
        <v>#VALUE!</v>
      </c>
      <c r="J156" s="9" t="e">
        <f>J131/$L131</f>
        <v>#VALUE!</v>
      </c>
    </row>
    <row r="157" spans="1:10" x14ac:dyDescent="0.45">
      <c r="A157" s="2" t="str">
        <f t="shared" si="193"/>
        <v>X10</v>
      </c>
      <c r="B157" s="2" t="str">
        <f t="shared" si="193"/>
        <v>E3,E4</v>
      </c>
      <c r="C157" s="2" t="str">
        <f t="shared" si="194"/>
        <v>A2-P14</v>
      </c>
      <c r="D157" s="9" t="e">
        <f>D132/$L132</f>
        <v>#VALUE!</v>
      </c>
      <c r="E157" s="9" t="e">
        <f>E132/$L132</f>
        <v>#VALUE!</v>
      </c>
      <c r="F157" s="9" t="e">
        <f>F132/$L132</f>
        <v>#VALUE!</v>
      </c>
      <c r="G157" s="9" t="e">
        <f>G132/$L132</f>
        <v>#VALUE!</v>
      </c>
      <c r="H157" s="9" t="e">
        <f>H132/$L132</f>
        <v>#VALUE!</v>
      </c>
      <c r="I157" s="9" t="e">
        <f>I132/$L132</f>
        <v>#VALUE!</v>
      </c>
      <c r="J157" s="9" t="e">
        <f>J132/$L132</f>
        <v>#VALUE!</v>
      </c>
    </row>
    <row r="158" spans="1:10" x14ac:dyDescent="0.45">
      <c r="A158" s="2" t="str">
        <f t="shared" si="193"/>
        <v>X11</v>
      </c>
      <c r="B158" s="2" t="str">
        <f t="shared" si="193"/>
        <v>F3,F4</v>
      </c>
      <c r="C158" s="2" t="str">
        <f t="shared" si="194"/>
        <v>J2-P15</v>
      </c>
      <c r="D158" s="9" t="e">
        <f>D133/$L133</f>
        <v>#VALUE!</v>
      </c>
      <c r="E158" s="9" t="e">
        <f>E133/$L133</f>
        <v>#VALUE!</v>
      </c>
      <c r="F158" s="9" t="e">
        <f>F133/$L133</f>
        <v>#VALUE!</v>
      </c>
      <c r="G158" s="9" t="e">
        <f>G133/$L133</f>
        <v>#VALUE!</v>
      </c>
      <c r="H158" s="9" t="e">
        <f>H133/$L133</f>
        <v>#VALUE!</v>
      </c>
      <c r="I158" s="9" t="e">
        <f>I133/$L133</f>
        <v>#VALUE!</v>
      </c>
      <c r="J158" s="9" t="e">
        <f>J133/$L133</f>
        <v>#VALUE!</v>
      </c>
    </row>
    <row r="159" spans="1:10" x14ac:dyDescent="0.45">
      <c r="A159" s="2" t="str">
        <f t="shared" si="193"/>
        <v>X12</v>
      </c>
      <c r="B159" s="2" t="str">
        <f t="shared" si="193"/>
        <v>G3,G4</v>
      </c>
      <c r="C159" s="2" t="str">
        <f t="shared" si="194"/>
        <v>C2-P20</v>
      </c>
      <c r="D159" s="9">
        <f>D134/$L134</f>
        <v>0</v>
      </c>
      <c r="E159" s="9">
        <f>E134/$L134</f>
        <v>2.5294117647058822</v>
      </c>
      <c r="F159" s="9">
        <f>F134/$L134</f>
        <v>0</v>
      </c>
      <c r="G159" s="9">
        <f>G134/$L134</f>
        <v>1</v>
      </c>
      <c r="H159" s="9">
        <f>H134/$L134</f>
        <v>0.22549019607843138</v>
      </c>
      <c r="I159" s="9">
        <f>I134/$L134</f>
        <v>0</v>
      </c>
      <c r="J159" s="9">
        <f>J134/$L134</f>
        <v>7.0294117647058822</v>
      </c>
    </row>
    <row r="160" spans="1:10" x14ac:dyDescent="0.45">
      <c r="A160" s="2" t="str">
        <f t="shared" si="193"/>
        <v>X13</v>
      </c>
      <c r="B160" s="2" t="str">
        <f t="shared" si="193"/>
        <v>H3,H4</v>
      </c>
      <c r="C160" s="2" t="str">
        <f t="shared" si="194"/>
        <v>E1-P17</v>
      </c>
      <c r="D160" s="9">
        <f>D135/$L135</f>
        <v>19.209150326797385</v>
      </c>
      <c r="E160" s="9">
        <f>E135/$L135</f>
        <v>2.0915032679738563</v>
      </c>
      <c r="F160" s="9">
        <f>F135/$L135</f>
        <v>0.41830065359477125</v>
      </c>
      <c r="G160" s="9">
        <f>G135/$L135</f>
        <v>1</v>
      </c>
      <c r="H160" s="9">
        <f>H135/$L135</f>
        <v>0.75816993464052285</v>
      </c>
      <c r="I160" s="9">
        <f>I135/$L135</f>
        <v>0.79738562091503273</v>
      </c>
      <c r="J160" s="9">
        <f>J135/$L135</f>
        <v>9.3856209150326801</v>
      </c>
    </row>
    <row r="161" spans="1:10" x14ac:dyDescent="0.45">
      <c r="A161" s="2" t="str">
        <f t="shared" si="193"/>
        <v>X14</v>
      </c>
      <c r="B161" s="2" t="str">
        <f t="shared" si="193"/>
        <v>A5,A6</v>
      </c>
      <c r="C161" s="2" t="str">
        <f t="shared" si="194"/>
        <v>E1-P12</v>
      </c>
      <c r="D161" s="9" t="e">
        <f>D136/$L136</f>
        <v>#VALUE!</v>
      </c>
      <c r="E161" s="9" t="e">
        <f>E136/$L136</f>
        <v>#VALUE!</v>
      </c>
      <c r="F161" s="9" t="e">
        <f>F136/$L136</f>
        <v>#VALUE!</v>
      </c>
      <c r="G161" s="9" t="e">
        <f>G136/$L136</f>
        <v>#VALUE!</v>
      </c>
      <c r="H161" s="9" t="e">
        <f>H136/$L136</f>
        <v>#VALUE!</v>
      </c>
      <c r="I161" s="9" t="e">
        <f>I136/$L136</f>
        <v>#VALUE!</v>
      </c>
      <c r="J161" s="9" t="e">
        <f>J136/$L136</f>
        <v>#VALUE!</v>
      </c>
    </row>
    <row r="162" spans="1:10" x14ac:dyDescent="0.45">
      <c r="A162" s="2" t="str">
        <f t="shared" si="193"/>
        <v>X15</v>
      </c>
      <c r="B162" s="2" t="str">
        <f t="shared" si="193"/>
        <v>B5,B6</v>
      </c>
      <c r="C162" s="2" t="str">
        <f t="shared" si="194"/>
        <v>A2-P6</v>
      </c>
      <c r="D162" s="9" t="e">
        <f>D137/$L137</f>
        <v>#VALUE!</v>
      </c>
      <c r="E162" s="9" t="e">
        <f>E137/$L137</f>
        <v>#VALUE!</v>
      </c>
      <c r="F162" s="9" t="e">
        <f>F137/$L137</f>
        <v>#VALUE!</v>
      </c>
      <c r="G162" s="9" t="e">
        <f>G137/$L137</f>
        <v>#VALUE!</v>
      </c>
      <c r="H162" s="9" t="e">
        <f>H137/$L137</f>
        <v>#VALUE!</v>
      </c>
      <c r="I162" s="9" t="e">
        <f>I137/$L137</f>
        <v>#VALUE!</v>
      </c>
      <c r="J162" s="9" t="e">
        <f>J137/$L137</f>
        <v>#VALUE!</v>
      </c>
    </row>
    <row r="163" spans="1:10" x14ac:dyDescent="0.45">
      <c r="A163" s="2" t="str">
        <f t="shared" si="193"/>
        <v>X16</v>
      </c>
      <c r="B163" s="2" t="str">
        <f t="shared" si="193"/>
        <v>C5,C6</v>
      </c>
      <c r="C163" s="2" t="str">
        <f t="shared" si="194"/>
        <v>G1-P18</v>
      </c>
      <c r="D163" s="9" t="e">
        <f>D138/$L138</f>
        <v>#VALUE!</v>
      </c>
      <c r="E163" s="9" t="e">
        <f>E138/$L138</f>
        <v>#VALUE!</v>
      </c>
      <c r="F163" s="9" t="e">
        <f>F138/$L138</f>
        <v>#VALUE!</v>
      </c>
      <c r="G163" s="9" t="e">
        <f>G138/$L138</f>
        <v>#VALUE!</v>
      </c>
      <c r="H163" s="9" t="e">
        <f>H138/$L138</f>
        <v>#VALUE!</v>
      </c>
      <c r="I163" s="9" t="e">
        <f>I138/$L138</f>
        <v>#VALUE!</v>
      </c>
      <c r="J163" s="9" t="e">
        <f>J138/$L138</f>
        <v>#VALUE!</v>
      </c>
    </row>
    <row r="164" spans="1:10" x14ac:dyDescent="0.45">
      <c r="A164" s="2" t="str">
        <f t="shared" si="193"/>
        <v>X17</v>
      </c>
      <c r="B164" s="2" t="str">
        <f t="shared" si="193"/>
        <v>D5,D6</v>
      </c>
      <c r="C164" s="2" t="str">
        <f t="shared" si="194"/>
        <v>G1-P10</v>
      </c>
      <c r="D164" s="9" t="e">
        <f>D139/$L139</f>
        <v>#VALUE!</v>
      </c>
      <c r="E164" s="9" t="e">
        <f>E139/$L139</f>
        <v>#VALUE!</v>
      </c>
      <c r="F164" s="9" t="e">
        <f>F139/$L139</f>
        <v>#VALUE!</v>
      </c>
      <c r="G164" s="9" t="e">
        <f>G139/$L139</f>
        <v>#VALUE!</v>
      </c>
      <c r="H164" s="9" t="e">
        <f>H139/$L139</f>
        <v>#VALUE!</v>
      </c>
      <c r="I164" s="9" t="e">
        <f>I139/$L139</f>
        <v>#VALUE!</v>
      </c>
      <c r="J164" s="9" t="e">
        <f>J139/$L139</f>
        <v>#VALUE!</v>
      </c>
    </row>
    <row r="165" spans="1:10" x14ac:dyDescent="0.45">
      <c r="A165" s="2"/>
      <c r="B165" s="2"/>
      <c r="C165" s="2"/>
      <c r="D165" s="9"/>
      <c r="E165" s="9"/>
      <c r="F165" s="9"/>
      <c r="G165" s="9"/>
      <c r="H165" s="9"/>
      <c r="I165" s="9"/>
      <c r="J165" s="9"/>
    </row>
    <row r="166" spans="1:10" x14ac:dyDescent="0.45">
      <c r="A166" s="2"/>
      <c r="B166" s="2"/>
      <c r="C166" s="2"/>
    </row>
    <row r="167" spans="1:10" x14ac:dyDescent="0.45">
      <c r="A167" s="2" t="s">
        <v>124</v>
      </c>
    </row>
    <row r="168" spans="1:10" s="2" customFormat="1" x14ac:dyDescent="0.45">
      <c r="A168" s="2" t="str">
        <f>A144</f>
        <v>Type</v>
      </c>
      <c r="B168" s="2" t="str">
        <f t="shared" ref="B168:J168" si="195">B144</f>
        <v>Well</v>
      </c>
      <c r="C168" s="2" t="str">
        <f t="shared" si="195"/>
        <v>Description</v>
      </c>
      <c r="D168" s="2" t="str">
        <f t="shared" si="195"/>
        <v>KRT14 (15)</v>
      </c>
      <c r="E168" s="2" t="str">
        <f t="shared" si="195"/>
        <v>KRT8 (30)</v>
      </c>
      <c r="F168" s="2" t="str">
        <f t="shared" si="195"/>
        <v>CD1a (34)</v>
      </c>
      <c r="G168" s="2" t="str">
        <f t="shared" si="195"/>
        <v>GAPDH (35)</v>
      </c>
      <c r="H168" s="2" t="str">
        <f t="shared" si="195"/>
        <v>CCL 21 (48)</v>
      </c>
      <c r="I168" s="2" t="str">
        <f t="shared" si="195"/>
        <v>CD3 E (57)</v>
      </c>
      <c r="J168" s="2" t="str">
        <f t="shared" si="195"/>
        <v>CXCL 12 (67)</v>
      </c>
    </row>
    <row r="169" spans="1:10" x14ac:dyDescent="0.45">
      <c r="A169" s="2" t="str">
        <f t="shared" ref="A169:C184" si="196">A145</f>
        <v>B</v>
      </c>
      <c r="B169" s="2" t="str">
        <f t="shared" si="196"/>
        <v>A1,A2</v>
      </c>
      <c r="C169" s="2" t="str">
        <f t="shared" si="196"/>
        <v>blank</v>
      </c>
    </row>
    <row r="170" spans="1:10" x14ac:dyDescent="0.45">
      <c r="A170" s="2" t="str">
        <f t="shared" si="196"/>
        <v>C1</v>
      </c>
      <c r="B170" s="2" t="str">
        <f t="shared" si="196"/>
        <v>B1,B2</v>
      </c>
      <c r="C170" s="2" t="str">
        <f>C146</f>
        <v>uRNA</v>
      </c>
      <c r="D170" s="12">
        <f t="shared" ref="D170:H170" si="197">D74/D$73</f>
        <v>1.8564102564102565</v>
      </c>
      <c r="E170" s="12">
        <f t="shared" si="197"/>
        <v>186.02536231884059</v>
      </c>
      <c r="F170" s="12">
        <f t="shared" si="197"/>
        <v>5.0875576036866361</v>
      </c>
      <c r="G170" s="12">
        <f t="shared" si="197"/>
        <v>665.88235294117646</v>
      </c>
      <c r="H170" s="12">
        <f t="shared" si="197"/>
        <v>1.3837837837837839</v>
      </c>
      <c r="I170" s="12">
        <f t="shared" ref="I170:J170" si="198">I74/I$73</f>
        <v>65.416666666666671</v>
      </c>
      <c r="J170" s="12">
        <f t="shared" si="198"/>
        <v>4.2427921092564489</v>
      </c>
    </row>
    <row r="171" spans="1:10" x14ac:dyDescent="0.45">
      <c r="A171" s="2" t="str">
        <f t="shared" si="196"/>
        <v>C2</v>
      </c>
      <c r="B171" s="2" t="str">
        <f t="shared" si="196"/>
        <v>C1,C2</v>
      </c>
      <c r="C171" s="2" t="str">
        <f t="shared" si="196"/>
        <v>Pool</v>
      </c>
      <c r="D171" s="12">
        <f t="shared" ref="D171:H171" si="199">D75/D$73</f>
        <v>10.123076923076923</v>
      </c>
      <c r="E171" s="12">
        <f t="shared" si="199"/>
        <v>1.2554347826086956</v>
      </c>
      <c r="F171" s="12">
        <f t="shared" si="199"/>
        <v>5.2626728110599075</v>
      </c>
      <c r="G171" s="12">
        <f t="shared" si="199"/>
        <v>114.57754010695187</v>
      </c>
      <c r="H171" s="12">
        <f t="shared" si="199"/>
        <v>76.599999999999994</v>
      </c>
      <c r="I171" s="12">
        <f t="shared" ref="I171:J171" si="200">I75/I$73</f>
        <v>44.527777777777779</v>
      </c>
      <c r="J171" s="12">
        <f t="shared" si="200"/>
        <v>2.249873545776429</v>
      </c>
    </row>
    <row r="172" spans="1:10" x14ac:dyDescent="0.45">
      <c r="A172" s="2" t="str">
        <f t="shared" si="196"/>
        <v>X1</v>
      </c>
      <c r="B172" s="2" t="str">
        <f t="shared" si="196"/>
        <v>D1,D2</v>
      </c>
      <c r="C172" s="2" t="str">
        <f t="shared" si="196"/>
        <v>A6 -P2</v>
      </c>
      <c r="D172" s="12">
        <f t="shared" ref="D172:H172" si="201">D76/D$73</f>
        <v>7.2102564102564104</v>
      </c>
      <c r="E172" s="12">
        <f t="shared" si="201"/>
        <v>0.81340579710144922</v>
      </c>
      <c r="F172" s="12">
        <f t="shared" si="201"/>
        <v>1.23963133640553</v>
      </c>
      <c r="G172" s="12">
        <f t="shared" si="201"/>
        <v>2.2994652406417111</v>
      </c>
      <c r="H172" s="12">
        <f t="shared" si="201"/>
        <v>1.0810810810810811</v>
      </c>
      <c r="I172" s="12">
        <f t="shared" ref="I172:J172" si="202">I76/I$73</f>
        <v>4.7314814814814818</v>
      </c>
      <c r="J172" s="12">
        <f t="shared" si="202"/>
        <v>0.90136570561456753</v>
      </c>
    </row>
    <row r="173" spans="1:10" x14ac:dyDescent="0.45">
      <c r="A173" s="2" t="str">
        <f t="shared" si="196"/>
        <v>X2</v>
      </c>
      <c r="B173" s="2" t="str">
        <f t="shared" si="196"/>
        <v>E1,E2</v>
      </c>
      <c r="C173" s="2" t="str">
        <f t="shared" si="196"/>
        <v>E1-P8</v>
      </c>
      <c r="D173" s="12">
        <f t="shared" ref="D173:H173" si="203">D77/D$73</f>
        <v>7.3948717948717952</v>
      </c>
      <c r="E173" s="12">
        <f t="shared" si="203"/>
        <v>0.94927536231884058</v>
      </c>
      <c r="F173" s="12">
        <f t="shared" si="203"/>
        <v>1.5898617511520738</v>
      </c>
      <c r="G173" s="12">
        <f t="shared" si="203"/>
        <v>1.6898395721925135</v>
      </c>
      <c r="H173" s="12">
        <f t="shared" si="203"/>
        <v>1.6432432432432433</v>
      </c>
      <c r="I173" s="12">
        <f t="shared" ref="I173:J173" si="204">I77/I$73</f>
        <v>3.1435185185185186</v>
      </c>
      <c r="J173" s="12">
        <f t="shared" si="204"/>
        <v>1.1087506322711178</v>
      </c>
    </row>
    <row r="174" spans="1:10" x14ac:dyDescent="0.45">
      <c r="A174" s="2" t="str">
        <f t="shared" si="196"/>
        <v>X3</v>
      </c>
      <c r="B174" s="2" t="str">
        <f t="shared" si="196"/>
        <v>F1,F2</v>
      </c>
      <c r="C174" s="2" t="str">
        <f t="shared" si="196"/>
        <v>A1-P4</v>
      </c>
      <c r="D174" s="12">
        <f t="shared" ref="D174:H174" si="205">D78/D$73</f>
        <v>12.482051282051282</v>
      </c>
      <c r="E174" s="12">
        <f t="shared" si="205"/>
        <v>1.0634057971014492</v>
      </c>
      <c r="F174" s="12">
        <f t="shared" si="205"/>
        <v>2.8755760368663594</v>
      </c>
      <c r="G174" s="12">
        <f t="shared" si="205"/>
        <v>2.4010695187165774</v>
      </c>
      <c r="H174" s="12">
        <f t="shared" si="205"/>
        <v>2.1837837837837837</v>
      </c>
      <c r="I174" s="12">
        <f t="shared" ref="I174:J174" si="206">I78/I$73</f>
        <v>5.2314814814814818</v>
      </c>
      <c r="J174" s="12">
        <f t="shared" si="206"/>
        <v>1.8229640870005057</v>
      </c>
    </row>
    <row r="175" spans="1:10" x14ac:dyDescent="0.45">
      <c r="A175" s="2" t="str">
        <f t="shared" si="196"/>
        <v>X4</v>
      </c>
      <c r="B175" s="2" t="str">
        <f t="shared" si="196"/>
        <v>G1,G2</v>
      </c>
      <c r="C175" s="2" t="str">
        <f t="shared" si="196"/>
        <v>A6-P5</v>
      </c>
      <c r="D175" s="12">
        <f t="shared" ref="D175:H175" si="207">D79/D$73</f>
        <v>4.7487179487179487</v>
      </c>
      <c r="E175" s="12">
        <f t="shared" si="207"/>
        <v>0.93478260869565222</v>
      </c>
      <c r="F175" s="12">
        <f t="shared" si="207"/>
        <v>0.77880184331797231</v>
      </c>
      <c r="G175" s="12">
        <f t="shared" si="207"/>
        <v>1</v>
      </c>
      <c r="H175" s="12">
        <f t="shared" si="207"/>
        <v>3.172972972972973</v>
      </c>
      <c r="I175" s="12">
        <f t="shared" ref="I175:J175" si="208">I79/I$73</f>
        <v>1.2037037037037037</v>
      </c>
      <c r="J175" s="12">
        <f t="shared" si="208"/>
        <v>0.97824987354577642</v>
      </c>
    </row>
    <row r="176" spans="1:10" x14ac:dyDescent="0.45">
      <c r="A176" s="2" t="str">
        <f t="shared" si="196"/>
        <v>X5</v>
      </c>
      <c r="B176" s="2" t="str">
        <f t="shared" si="196"/>
        <v>H1,H2</v>
      </c>
      <c r="C176" s="2" t="str">
        <f t="shared" si="196"/>
        <v>A1-P9</v>
      </c>
      <c r="D176" s="12">
        <f t="shared" ref="D176:H176" si="209">D80/D$73</f>
        <v>3.2205128205128206</v>
      </c>
      <c r="E176" s="12">
        <f t="shared" si="209"/>
        <v>0.81521739130434778</v>
      </c>
      <c r="F176" s="12">
        <f t="shared" si="209"/>
        <v>0.71889400921658986</v>
      </c>
      <c r="G176" s="12">
        <f t="shared" si="209"/>
        <v>1.3796791443850267</v>
      </c>
      <c r="H176" s="12">
        <f t="shared" si="209"/>
        <v>5.2540540540540537</v>
      </c>
      <c r="I176" s="12">
        <f t="shared" ref="I176:J176" si="210">I80/I$73</f>
        <v>1.1111111111111112</v>
      </c>
      <c r="J176" s="12">
        <f t="shared" si="210"/>
        <v>1.52250885179565</v>
      </c>
    </row>
    <row r="177" spans="1:10" x14ac:dyDescent="0.45">
      <c r="A177" s="2" t="str">
        <f t="shared" si="196"/>
        <v>X6</v>
      </c>
      <c r="B177" s="2" t="str">
        <f t="shared" si="196"/>
        <v>A3,A4</v>
      </c>
      <c r="C177" s="2" t="str">
        <f t="shared" si="196"/>
        <v>G1-P5</v>
      </c>
      <c r="D177" s="12">
        <f t="shared" ref="D177:H177" si="211">D81/D$73</f>
        <v>3.7794871794871794</v>
      </c>
      <c r="E177" s="12">
        <f t="shared" si="211"/>
        <v>0.79528985507246375</v>
      </c>
      <c r="F177" s="12">
        <f t="shared" si="211"/>
        <v>0.86866359447004604</v>
      </c>
      <c r="G177" s="12">
        <f t="shared" si="211"/>
        <v>1.1176470588235294</v>
      </c>
      <c r="H177" s="12">
        <f t="shared" si="211"/>
        <v>1.3675675675675676</v>
      </c>
      <c r="I177" s="12">
        <f t="shared" ref="I177:J177" si="212">I81/I$73</f>
        <v>1.5925925925925926</v>
      </c>
      <c r="J177" s="12">
        <f t="shared" si="212"/>
        <v>0.70308548305513408</v>
      </c>
    </row>
    <row r="178" spans="1:10" x14ac:dyDescent="0.45">
      <c r="A178" s="2" t="str">
        <f t="shared" si="196"/>
        <v>X7</v>
      </c>
      <c r="B178" s="2" t="str">
        <f t="shared" si="196"/>
        <v>B3,B4</v>
      </c>
      <c r="C178" s="2" t="str">
        <f t="shared" si="196"/>
        <v>C1-P13</v>
      </c>
      <c r="D178" s="12">
        <f t="shared" ref="D178:H178" si="213">D82/D$73</f>
        <v>43.420512820512819</v>
      </c>
      <c r="E178" s="12">
        <f t="shared" si="213"/>
        <v>1.068840579710145</v>
      </c>
      <c r="F178" s="12">
        <f t="shared" si="213"/>
        <v>3.6244239631336406</v>
      </c>
      <c r="G178" s="12">
        <f t="shared" si="213"/>
        <v>7.096256684491979</v>
      </c>
      <c r="H178" s="12">
        <f t="shared" si="213"/>
        <v>3.708108108108108</v>
      </c>
      <c r="I178" s="12">
        <f t="shared" ref="I178:J178" si="214">I82/I$73</f>
        <v>12.75925925925926</v>
      </c>
      <c r="J178" s="12">
        <f t="shared" si="214"/>
        <v>2.1911987860394535</v>
      </c>
    </row>
    <row r="179" spans="1:10" x14ac:dyDescent="0.45">
      <c r="A179" s="2" t="str">
        <f t="shared" si="196"/>
        <v>X8</v>
      </c>
      <c r="B179" s="2" t="str">
        <f t="shared" si="196"/>
        <v>C3,C4</v>
      </c>
      <c r="C179" s="2" t="str">
        <f t="shared" si="196"/>
        <v>C1-P19</v>
      </c>
      <c r="D179" s="12">
        <f t="shared" ref="D179:H179" si="215">D83/D$73</f>
        <v>2.6102564102564103</v>
      </c>
      <c r="E179" s="12">
        <f t="shared" si="215"/>
        <v>1.1702898550724639</v>
      </c>
      <c r="F179" s="12">
        <f t="shared" si="215"/>
        <v>0.94009216589861755</v>
      </c>
      <c r="G179" s="12">
        <f t="shared" si="215"/>
        <v>1.1283422459893049</v>
      </c>
      <c r="H179" s="12">
        <f t="shared" si="215"/>
        <v>1.3945945945945946</v>
      </c>
      <c r="I179" s="12">
        <f t="shared" ref="I179:J179" si="216">I83/I$73</f>
        <v>1.1712962962962963</v>
      </c>
      <c r="J179" s="12">
        <f t="shared" si="216"/>
        <v>1.430450177035913</v>
      </c>
    </row>
    <row r="180" spans="1:10" x14ac:dyDescent="0.45">
      <c r="A180" s="2" t="str">
        <f t="shared" si="196"/>
        <v>X9</v>
      </c>
      <c r="B180" s="2" t="str">
        <f t="shared" si="196"/>
        <v>D3,D4</v>
      </c>
      <c r="C180" s="2" t="str">
        <f t="shared" si="196"/>
        <v>D1-P16</v>
      </c>
      <c r="D180" s="12">
        <f t="shared" ref="D180:H180" si="217">D84/D$73</f>
        <v>1.9282051282051282</v>
      </c>
      <c r="E180" s="12">
        <f t="shared" si="217"/>
        <v>1.1829710144927537</v>
      </c>
      <c r="F180" s="12">
        <f t="shared" si="217"/>
        <v>0.9447004608294931</v>
      </c>
      <c r="G180" s="12">
        <f t="shared" si="217"/>
        <v>1.0267379679144386</v>
      </c>
      <c r="H180" s="12">
        <f t="shared" si="217"/>
        <v>2.0108108108108107</v>
      </c>
      <c r="I180" s="12">
        <f t="shared" ref="I180:J180" si="218">I84/I$73</f>
        <v>1.1157407407407407</v>
      </c>
      <c r="J180" s="12">
        <f t="shared" si="218"/>
        <v>1.4066767830045523</v>
      </c>
    </row>
    <row r="181" spans="1:10" x14ac:dyDescent="0.45">
      <c r="A181" s="2" t="str">
        <f t="shared" si="196"/>
        <v>X10</v>
      </c>
      <c r="B181" s="2" t="str">
        <f t="shared" si="196"/>
        <v>E3,E4</v>
      </c>
      <c r="C181" s="2" t="str">
        <f t="shared" si="196"/>
        <v>A2-P14</v>
      </c>
      <c r="D181" s="12">
        <f t="shared" ref="D181:H181" si="219">D85/D$73</f>
        <v>1.5384615384615385</v>
      </c>
      <c r="E181" s="12">
        <f t="shared" si="219"/>
        <v>1.4275362318840579</v>
      </c>
      <c r="F181" s="12">
        <f t="shared" si="219"/>
        <v>1.0069124423963134</v>
      </c>
      <c r="G181" s="12">
        <f t="shared" si="219"/>
        <v>1.0053475935828877</v>
      </c>
      <c r="H181" s="12">
        <f t="shared" si="219"/>
        <v>1.1135135135135135</v>
      </c>
      <c r="I181" s="12">
        <f t="shared" ref="I181:J181" si="220">I85/I$73</f>
        <v>1</v>
      </c>
      <c r="J181" s="12">
        <f t="shared" si="220"/>
        <v>1.359129994941831</v>
      </c>
    </row>
    <row r="182" spans="1:10" x14ac:dyDescent="0.45">
      <c r="A182" s="2" t="str">
        <f t="shared" si="196"/>
        <v>X11</v>
      </c>
      <c r="B182" s="2" t="str">
        <f t="shared" si="196"/>
        <v>F3,F4</v>
      </c>
      <c r="C182" s="2" t="str">
        <f t="shared" si="196"/>
        <v>J2-P15</v>
      </c>
      <c r="D182" s="12">
        <f t="shared" ref="D182:H182" si="221">D86/D$73</f>
        <v>5.1179487179487175</v>
      </c>
      <c r="E182" s="12">
        <f t="shared" si="221"/>
        <v>1.2463768115942029</v>
      </c>
      <c r="F182" s="12">
        <f t="shared" si="221"/>
        <v>1.1728110599078341</v>
      </c>
      <c r="G182" s="12">
        <f t="shared" si="221"/>
        <v>1.4224598930481283</v>
      </c>
      <c r="H182" s="12">
        <f t="shared" si="221"/>
        <v>2.1405405405405404</v>
      </c>
      <c r="I182" s="12">
        <f t="shared" ref="I182:J182" si="222">I86/I$73</f>
        <v>2.0138888888888888</v>
      </c>
      <c r="J182" s="12">
        <f t="shared" si="222"/>
        <v>1.2933737986848761</v>
      </c>
    </row>
    <row r="183" spans="1:10" x14ac:dyDescent="0.45">
      <c r="A183" s="2" t="str">
        <f t="shared" si="196"/>
        <v>X12</v>
      </c>
      <c r="B183" s="2" t="str">
        <f t="shared" si="196"/>
        <v>G3,G4</v>
      </c>
      <c r="C183" s="2" t="str">
        <f t="shared" si="196"/>
        <v>C2-P20</v>
      </c>
      <c r="D183" s="12">
        <f t="shared" ref="D183:H183" si="223">D87/D$73</f>
        <v>0.97435897435897434</v>
      </c>
      <c r="E183" s="12">
        <f t="shared" si="223"/>
        <v>1.4673913043478262</v>
      </c>
      <c r="F183" s="12">
        <f t="shared" si="223"/>
        <v>0.94009216589861755</v>
      </c>
      <c r="G183" s="12">
        <f t="shared" si="223"/>
        <v>1.5454545454545454</v>
      </c>
      <c r="H183" s="12">
        <f t="shared" si="223"/>
        <v>1.1243243243243244</v>
      </c>
      <c r="I183" s="12">
        <f t="shared" ref="I183:J183" si="224">I87/I$73</f>
        <v>0.94444444444444442</v>
      </c>
      <c r="J183" s="12">
        <f t="shared" si="224"/>
        <v>1.362670713201821</v>
      </c>
    </row>
    <row r="184" spans="1:10" x14ac:dyDescent="0.45">
      <c r="A184" s="2" t="str">
        <f t="shared" si="196"/>
        <v>X13</v>
      </c>
      <c r="B184" s="2" t="str">
        <f t="shared" si="196"/>
        <v>H3,H4</v>
      </c>
      <c r="C184" s="2" t="str">
        <f t="shared" si="196"/>
        <v>E1-P17</v>
      </c>
      <c r="D184" s="12">
        <f t="shared" ref="D184:H184" si="225">D88/D$73</f>
        <v>16.071794871794872</v>
      </c>
      <c r="E184" s="12">
        <f t="shared" si="225"/>
        <v>1.5797101449275361</v>
      </c>
      <c r="F184" s="12">
        <f t="shared" si="225"/>
        <v>1.1474654377880185</v>
      </c>
      <c r="G184" s="12">
        <f t="shared" si="225"/>
        <v>1.8181818181818181</v>
      </c>
      <c r="H184" s="12">
        <f t="shared" si="225"/>
        <v>1.6270270270270271</v>
      </c>
      <c r="I184" s="12">
        <f t="shared" ref="I184:J184" si="226">I88/I$73</f>
        <v>1.5648148148148149</v>
      </c>
      <c r="J184" s="12">
        <f t="shared" si="226"/>
        <v>1.7263530601922104</v>
      </c>
    </row>
    <row r="185" spans="1:10" x14ac:dyDescent="0.45">
      <c r="A185" s="2" t="str">
        <f t="shared" ref="A185:C188" si="227">A161</f>
        <v>X14</v>
      </c>
      <c r="B185" s="2" t="str">
        <f t="shared" si="227"/>
        <v>A5,A6</v>
      </c>
      <c r="C185" s="2" t="str">
        <f t="shared" si="227"/>
        <v>E1-P12</v>
      </c>
      <c r="D185" s="12">
        <f t="shared" ref="D185:E185" si="228">D89/D$73</f>
        <v>5.1230769230769226</v>
      </c>
      <c r="E185" s="12">
        <f t="shared" si="228"/>
        <v>0.76811594202898548</v>
      </c>
      <c r="F185" s="12">
        <f t="shared" ref="D185:J188" si="229">F89/F$73</f>
        <v>0.71198156682027647</v>
      </c>
      <c r="G185" s="12">
        <f t="shared" si="229"/>
        <v>1.0695187165775402</v>
      </c>
      <c r="H185" s="12">
        <f t="shared" si="229"/>
        <v>1.8918918918918919</v>
      </c>
      <c r="I185" s="12">
        <f t="shared" si="229"/>
        <v>0.92592592592592593</v>
      </c>
      <c r="J185" s="12">
        <f t="shared" si="229"/>
        <v>1.0753667172483561</v>
      </c>
    </row>
    <row r="186" spans="1:10" x14ac:dyDescent="0.45">
      <c r="A186" s="2" t="str">
        <f t="shared" si="227"/>
        <v>X15</v>
      </c>
      <c r="B186" s="2" t="str">
        <f t="shared" si="227"/>
        <v>B5,B6</v>
      </c>
      <c r="C186" s="2" t="str">
        <f t="shared" si="227"/>
        <v>A2-P6</v>
      </c>
      <c r="D186" s="12">
        <f t="shared" si="229"/>
        <v>10.712820512820512</v>
      </c>
      <c r="E186" s="12">
        <f t="shared" si="229"/>
        <v>0.88043478260869568</v>
      </c>
      <c r="F186" s="12">
        <f t="shared" si="229"/>
        <v>1.0391705069124424</v>
      </c>
      <c r="G186" s="12">
        <f t="shared" si="229"/>
        <v>1.2513368983957218</v>
      </c>
      <c r="H186" s="12">
        <f t="shared" si="229"/>
        <v>1.6756756756756757</v>
      </c>
      <c r="I186" s="12">
        <f t="shared" si="229"/>
        <v>2.0833333333333335</v>
      </c>
      <c r="J186" s="12">
        <f t="shared" si="229"/>
        <v>1.0207384926656551</v>
      </c>
    </row>
    <row r="187" spans="1:10" x14ac:dyDescent="0.45">
      <c r="A187" s="2" t="str">
        <f t="shared" si="227"/>
        <v>X16</v>
      </c>
      <c r="B187" s="2" t="str">
        <f t="shared" si="227"/>
        <v>C5,C6</v>
      </c>
      <c r="C187" s="2" t="str">
        <f t="shared" si="227"/>
        <v>G1-P18</v>
      </c>
      <c r="D187" s="12">
        <f t="shared" si="229"/>
        <v>2.8</v>
      </c>
      <c r="E187" s="12">
        <f t="shared" si="229"/>
        <v>1.1829710144927537</v>
      </c>
      <c r="F187" s="12">
        <f t="shared" si="229"/>
        <v>1.096774193548387</v>
      </c>
      <c r="G187" s="12">
        <f t="shared" si="229"/>
        <v>1.1122994652406417</v>
      </c>
      <c r="H187" s="12">
        <f t="shared" si="229"/>
        <v>1.3621621621621622</v>
      </c>
      <c r="I187" s="12">
        <f t="shared" si="229"/>
        <v>1.3796296296296295</v>
      </c>
      <c r="J187" s="12">
        <f t="shared" si="229"/>
        <v>1.1365705614567527</v>
      </c>
    </row>
    <row r="188" spans="1:10" x14ac:dyDescent="0.45">
      <c r="A188" s="2" t="str">
        <f t="shared" si="227"/>
        <v>X17</v>
      </c>
      <c r="B188" s="2" t="str">
        <f t="shared" si="227"/>
        <v>D5,D6</v>
      </c>
      <c r="C188" s="2" t="str">
        <f t="shared" si="227"/>
        <v>G1-P10</v>
      </c>
      <c r="D188" s="12">
        <f t="shared" si="229"/>
        <v>2.071794871794872</v>
      </c>
      <c r="E188" s="12">
        <f t="shared" si="229"/>
        <v>0.77536231884057971</v>
      </c>
      <c r="F188" s="12">
        <f t="shared" si="229"/>
        <v>0.84331797235023043</v>
      </c>
      <c r="G188" s="12">
        <f t="shared" si="229"/>
        <v>1.1871657754010696</v>
      </c>
      <c r="H188" s="12">
        <f t="shared" si="229"/>
        <v>1.2756756756756757</v>
      </c>
      <c r="I188" s="12">
        <f t="shared" si="229"/>
        <v>1.4722222222222223</v>
      </c>
      <c r="J188" s="12">
        <f t="shared" si="229"/>
        <v>0.61001517450682852</v>
      </c>
    </row>
    <row r="189" spans="1:10" x14ac:dyDescent="0.45">
      <c r="A189" s="2"/>
      <c r="B189" s="2"/>
      <c r="C189" s="2"/>
    </row>
    <row r="190" spans="1:10" x14ac:dyDescent="0.45">
      <c r="A190" s="2"/>
      <c r="B190" s="2"/>
      <c r="C190" s="2"/>
    </row>
    <row r="191" spans="1:10" x14ac:dyDescent="0.45">
      <c r="A191" s="2"/>
      <c r="B191" s="2"/>
      <c r="C191" s="2"/>
    </row>
    <row r="192" spans="1:10" x14ac:dyDescent="0.45">
      <c r="A192" s="2"/>
      <c r="B192" s="2"/>
      <c r="C192" s="2"/>
    </row>
    <row r="193" spans="1:3" x14ac:dyDescent="0.45">
      <c r="A193" s="2"/>
      <c r="B193" s="2"/>
      <c r="C193" s="2"/>
    </row>
    <row r="194" spans="1:3" x14ac:dyDescent="0.45">
      <c r="A194" s="2"/>
      <c r="B194" s="2"/>
      <c r="C194" s="2"/>
    </row>
    <row r="195" spans="1:3" x14ac:dyDescent="0.45">
      <c r="A195" s="2"/>
      <c r="B195" s="2"/>
      <c r="C195" s="2"/>
    </row>
    <row r="196" spans="1:3" x14ac:dyDescent="0.45">
      <c r="A196" s="2"/>
      <c r="B196" s="2"/>
      <c r="C196" s="2"/>
    </row>
    <row r="197" spans="1:3" x14ac:dyDescent="0.45">
      <c r="A197" s="2"/>
      <c r="B197" s="2"/>
      <c r="C197" s="2"/>
    </row>
    <row r="198" spans="1:3" x14ac:dyDescent="0.45">
      <c r="A198" s="2"/>
      <c r="B198" s="2"/>
      <c r="C198" s="2"/>
    </row>
    <row r="199" spans="1:3" x14ac:dyDescent="0.45">
      <c r="A199" s="2"/>
      <c r="B199" s="2"/>
      <c r="C199" s="2"/>
    </row>
    <row r="200" spans="1:3" x14ac:dyDescent="0.45">
      <c r="A200" s="2"/>
      <c r="B200" s="2"/>
      <c r="C200" s="2"/>
    </row>
    <row r="201" spans="1:3" x14ac:dyDescent="0.45">
      <c r="A201" s="2"/>
      <c r="B201" s="2"/>
      <c r="C201" s="2"/>
    </row>
    <row r="202" spans="1:3" x14ac:dyDescent="0.45">
      <c r="A202" s="2"/>
      <c r="B202" s="2"/>
      <c r="C202" s="2"/>
    </row>
    <row r="203" spans="1:3" x14ac:dyDescent="0.45">
      <c r="A203" s="2"/>
      <c r="B203" s="2"/>
      <c r="C203" s="2"/>
    </row>
    <row r="204" spans="1:3" x14ac:dyDescent="0.45">
      <c r="A204" s="2"/>
      <c r="B204" s="2"/>
      <c r="C204" s="2"/>
    </row>
    <row r="205" spans="1:3" x14ac:dyDescent="0.45">
      <c r="A205" s="2"/>
      <c r="B205" s="2"/>
      <c r="C205" s="2"/>
    </row>
    <row r="206" spans="1:3" x14ac:dyDescent="0.45">
      <c r="A206" s="2"/>
      <c r="B206" s="2"/>
      <c r="C206" s="2"/>
    </row>
    <row r="207" spans="1:3" x14ac:dyDescent="0.45">
      <c r="A207" s="2"/>
      <c r="B207" s="2"/>
      <c r="C207" s="2"/>
    </row>
    <row r="208" spans="1:3" x14ac:dyDescent="0.45">
      <c r="A208" s="2"/>
      <c r="B208" s="2"/>
      <c r="C208" s="2"/>
    </row>
    <row r="209" spans="1:3" x14ac:dyDescent="0.45">
      <c r="A209" s="2"/>
      <c r="B209" s="2"/>
      <c r="C209" s="2"/>
    </row>
    <row r="210" spans="1:3" x14ac:dyDescent="0.45">
      <c r="A210" s="2"/>
      <c r="B210" s="2"/>
      <c r="C210" s="2"/>
    </row>
    <row r="211" spans="1:3" x14ac:dyDescent="0.45">
      <c r="A211" s="2"/>
      <c r="B211" s="2"/>
      <c r="C211" s="2"/>
    </row>
    <row r="212" spans="1:3" x14ac:dyDescent="0.45">
      <c r="A212" s="2"/>
      <c r="B212" s="2"/>
      <c r="C212" s="2"/>
    </row>
    <row r="213" spans="1:3" x14ac:dyDescent="0.45">
      <c r="A213" s="2"/>
      <c r="B213" s="2"/>
      <c r="C213" s="2"/>
    </row>
    <row r="214" spans="1:3" x14ac:dyDescent="0.45">
      <c r="A214" s="2"/>
      <c r="B214" s="2"/>
      <c r="C214" s="2"/>
    </row>
    <row r="215" spans="1:3" x14ac:dyDescent="0.45">
      <c r="A215" s="2"/>
      <c r="B215" s="2"/>
      <c r="C215" s="2"/>
    </row>
    <row r="216" spans="1:3" x14ac:dyDescent="0.45">
      <c r="A216" s="2"/>
      <c r="B216" s="2"/>
      <c r="C216" s="2"/>
    </row>
    <row r="217" spans="1:3" x14ac:dyDescent="0.45">
      <c r="A217" s="2"/>
      <c r="B217" s="2"/>
      <c r="C217" s="2"/>
    </row>
    <row r="218" spans="1:3" x14ac:dyDescent="0.45">
      <c r="A218" s="2"/>
      <c r="B218" s="2"/>
      <c r="C218" s="2"/>
    </row>
    <row r="219" spans="1:3" x14ac:dyDescent="0.45">
      <c r="A219" s="2"/>
      <c r="B219" s="2"/>
      <c r="C219" s="2"/>
    </row>
    <row r="220" spans="1:3" x14ac:dyDescent="0.45">
      <c r="A220" s="2"/>
      <c r="B220" s="2"/>
      <c r="C220" s="2"/>
    </row>
    <row r="221" spans="1:3" x14ac:dyDescent="0.45">
      <c r="A221" s="2"/>
      <c r="B221" s="2"/>
      <c r="C221" s="2"/>
    </row>
    <row r="222" spans="1:3" x14ac:dyDescent="0.45">
      <c r="A222" s="2"/>
      <c r="B222" s="2"/>
      <c r="C222" s="2"/>
    </row>
    <row r="223" spans="1:3" x14ac:dyDescent="0.45">
      <c r="A223" s="2"/>
      <c r="B223" s="2"/>
      <c r="C223" s="2"/>
    </row>
    <row r="224" spans="1:3" x14ac:dyDescent="0.45">
      <c r="A224" s="2"/>
      <c r="B224" s="2"/>
      <c r="C224" s="2"/>
    </row>
    <row r="225" spans="1:3" x14ac:dyDescent="0.45">
      <c r="A225" s="2"/>
      <c r="B225" s="2"/>
      <c r="C225" s="2"/>
    </row>
    <row r="226" spans="1:3" x14ac:dyDescent="0.45">
      <c r="A226" s="2"/>
      <c r="B226" s="2"/>
      <c r="C226" s="2"/>
    </row>
    <row r="227" spans="1:3" x14ac:dyDescent="0.45">
      <c r="A227" s="2"/>
      <c r="B227" s="2"/>
      <c r="C227" s="2"/>
    </row>
    <row r="228" spans="1:3" x14ac:dyDescent="0.45">
      <c r="A228" s="2"/>
      <c r="B228" s="2"/>
      <c r="C228" s="2"/>
    </row>
    <row r="229" spans="1:3" x14ac:dyDescent="0.45">
      <c r="A229" s="2"/>
      <c r="B229" s="2"/>
      <c r="C229" s="2"/>
    </row>
    <row r="230" spans="1:3" x14ac:dyDescent="0.45">
      <c r="A230" s="2"/>
      <c r="B230" s="2"/>
      <c r="C230" s="2"/>
    </row>
    <row r="231" spans="1:3" x14ac:dyDescent="0.45">
      <c r="A231" s="2"/>
      <c r="B231" s="2"/>
      <c r="C231" s="2"/>
    </row>
    <row r="232" spans="1:3" x14ac:dyDescent="0.45">
      <c r="A232" s="2"/>
      <c r="B232" s="2"/>
      <c r="C232" s="2"/>
    </row>
    <row r="233" spans="1:3" x14ac:dyDescent="0.45">
      <c r="A233" s="2"/>
      <c r="B233" s="2"/>
      <c r="C233" s="2"/>
    </row>
    <row r="234" spans="1:3" x14ac:dyDescent="0.45">
      <c r="A234" s="2"/>
      <c r="B234" s="2"/>
      <c r="C234" s="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QG Analysis</vt:lpstr>
    </vt:vector>
  </TitlesOfParts>
  <Company>Duke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Riebe</dc:creator>
  <cp:lastModifiedBy>Bonnie LaFleur</cp:lastModifiedBy>
  <dcterms:created xsi:type="dcterms:W3CDTF">2019-01-17T19:21:15Z</dcterms:created>
  <dcterms:modified xsi:type="dcterms:W3CDTF">2020-11-17T16:38:27Z</dcterms:modified>
</cp:coreProperties>
</file>