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uhsnas-pri\home\rgk8\desktop\"/>
    </mc:Choice>
  </mc:AlternateContent>
  <bookViews>
    <workbookView xWindow="0" yWindow="0" windowWidth="28800" windowHeight="12300"/>
  </bookViews>
  <sheets>
    <sheet name="GLP-1 Validatio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F35" i="1"/>
  <c r="F29" i="1"/>
  <c r="F25" i="1"/>
  <c r="G25" i="1" s="1"/>
  <c r="E39" i="1"/>
  <c r="E35" i="1"/>
  <c r="E29" i="1"/>
  <c r="E25" i="1"/>
  <c r="H29" i="1" l="1"/>
  <c r="H35" i="1"/>
  <c r="H39" i="1"/>
  <c r="H25" i="1"/>
  <c r="G29" i="1"/>
  <c r="G35" i="1"/>
  <c r="G39" i="1"/>
  <c r="F19" i="1"/>
  <c r="F15" i="1"/>
  <c r="G15" i="1" s="1"/>
  <c r="F11" i="1"/>
  <c r="G11" i="1" s="1"/>
  <c r="E19" i="1"/>
  <c r="E15" i="1"/>
  <c r="E11" i="1"/>
  <c r="H19" i="1" l="1"/>
  <c r="H11" i="1"/>
  <c r="G19" i="1"/>
  <c r="H15" i="1"/>
</calcChain>
</file>

<file path=xl/sharedStrings.xml><?xml version="1.0" encoding="utf-8"?>
<sst xmlns="http://schemas.openxmlformats.org/spreadsheetml/2006/main" count="254" uniqueCount="74">
  <si>
    <t>OD</t>
  </si>
  <si>
    <t>AvgOD</t>
  </si>
  <si>
    <t>CV</t>
  </si>
  <si>
    <t>Range?</t>
  </si>
  <si>
    <t xml:space="preserve"> </t>
  </si>
  <si>
    <t>Pool-1</t>
  </si>
  <si>
    <t>x, 50 ul</t>
  </si>
  <si>
    <t>0.194 ng/ml</t>
  </si>
  <si>
    <t>Pool-A</t>
  </si>
  <si>
    <t>Pool-B</t>
  </si>
  <si>
    <t>MPGF-2</t>
  </si>
  <si>
    <t>pg/ml</t>
  </si>
  <si>
    <t>GLP-1</t>
  </si>
  <si>
    <t>Concentration</t>
  </si>
  <si>
    <t>Non-detectable</t>
  </si>
  <si>
    <t>Glicentin</t>
  </si>
  <si>
    <t>GLP-2</t>
  </si>
  <si>
    <t>Insulin</t>
  </si>
  <si>
    <t>OXM</t>
  </si>
  <si>
    <t>Normal assay</t>
  </si>
  <si>
    <t>X/2 dil.</t>
  </si>
  <si>
    <t>X/4 dil</t>
  </si>
  <si>
    <t>X/8 dil.</t>
  </si>
  <si>
    <t>X/16 dil.</t>
  </si>
  <si>
    <t>X/32 dil.</t>
  </si>
  <si>
    <t>Pool-C</t>
  </si>
  <si>
    <t xml:space="preserve">Glucagon </t>
  </si>
  <si>
    <t>10 ng/ml</t>
  </si>
  <si>
    <t>0.39 ng/ml</t>
  </si>
  <si>
    <t>0.781 ng/ml</t>
  </si>
  <si>
    <t>3.125 ng/ml</t>
  </si>
  <si>
    <t>1.562 ng/ml</t>
  </si>
  <si>
    <t>6.25 ng/ml</t>
  </si>
  <si>
    <t>12.5 ng/ml</t>
  </si>
  <si>
    <t>25 ng/ml</t>
  </si>
  <si>
    <t>50 ng/ml</t>
  </si>
  <si>
    <t>% Cross-reactivity</t>
  </si>
  <si>
    <t>Mean</t>
  </si>
  <si>
    <t>St Dev</t>
  </si>
  <si>
    <t>SEM</t>
  </si>
  <si>
    <t>X</t>
  </si>
  <si>
    <t>Pool-D</t>
  </si>
  <si>
    <t>Pool-E</t>
  </si>
  <si>
    <t>Pool-F</t>
  </si>
  <si>
    <t>&lt; 1.90</t>
  </si>
  <si>
    <t>Plate-2</t>
  </si>
  <si>
    <t>Plate-1</t>
  </si>
  <si>
    <t>Plate-3</t>
  </si>
  <si>
    <t>GLP-1 (pg/ml)</t>
  </si>
  <si>
    <t>&lt; 2.00</t>
  </si>
  <si>
    <t>Dilution-Linearity:</t>
  </si>
  <si>
    <t>Assay background:</t>
  </si>
  <si>
    <t>Spike-Recovery:</t>
  </si>
  <si>
    <t>X/2 Sample</t>
  </si>
  <si>
    <t>X/2 QC2</t>
  </si>
  <si>
    <t>X/2 Sample + X/2 QC2</t>
  </si>
  <si>
    <t>X/64 dil.</t>
  </si>
  <si>
    <t>X/128 dil.</t>
  </si>
  <si>
    <t>Pool-2</t>
  </si>
  <si>
    <t>Pool-3</t>
  </si>
  <si>
    <t>Pool-4</t>
  </si>
  <si>
    <r>
      <rPr>
        <b/>
        <u/>
        <sz val="12"/>
        <color theme="1"/>
        <rFont val="Calibri"/>
        <family val="2"/>
        <scheme val="minor"/>
      </rPr>
      <t>GLP-1: Validation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(Ansh New version: Dec-2019 kit)</t>
    </r>
  </si>
  <si>
    <t>Specificity:</t>
  </si>
  <si>
    <t>Precision:</t>
  </si>
  <si>
    <t>% Recovery</t>
  </si>
  <si>
    <t>Extraction buffer *</t>
  </si>
  <si>
    <t>PBS *</t>
  </si>
  <si>
    <t>Standard-A *</t>
  </si>
  <si>
    <t>* Processed as samples</t>
  </si>
  <si>
    <t>Stds pg/mL</t>
  </si>
  <si>
    <t>BackCal.</t>
  </si>
  <si>
    <t>QC-1: 45.55pg/ml (Exptd: 45 +/- 11 pg/ml)</t>
  </si>
  <si>
    <t>QC-2: 118.93pg/ml (Exptd: 120 +/- 24pg/ml)</t>
  </si>
  <si>
    <t>3-3-2020: Radha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</si>
</sst>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u/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0"/>
      <name val="Calibri"/>
      <family val="2"/>
      <scheme val="minor"/>
    </font>
    <font>
      <u/>
      <sz val="10"/>
      <color rgb="FFFF000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219">
    <xf numFmtId="0" fontId="0" fillId="0" borderId="0" xfId="0"/>
    <xf numFmtId="0" fontId="0" fillId="0" borderId="0" xfId="0" applyAlignment="1">
      <alignment horizontal="right"/>
    </xf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applyFill="1"/>
    <xf numFmtId="0" fontId="2" fillId="0" borderId="0" xfId="0" applyFont="1" applyBorder="1" applyAlignment="1">
      <alignment horizontal="center"/>
    </xf>
    <xf numFmtId="0" fontId="1" fillId="0" borderId="8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2" fontId="0" fillId="0" borderId="0" xfId="0" applyNumberFormat="1" applyFill="1"/>
    <xf numFmtId="0" fontId="1" fillId="0" borderId="0" xfId="0" applyFont="1" applyFill="1" applyBorder="1"/>
    <xf numFmtId="0" fontId="0" fillId="0" borderId="0" xfId="0" applyFill="1" applyBorder="1"/>
    <xf numFmtId="0" fontId="3" fillId="0" borderId="0" xfId="0" applyFont="1" applyBorder="1"/>
    <xf numFmtId="0" fontId="4" fillId="0" borderId="0" xfId="0" applyFont="1"/>
    <xf numFmtId="0" fontId="5" fillId="0" borderId="0" xfId="0" applyFont="1"/>
    <xf numFmtId="0" fontId="9" fillId="0" borderId="0" xfId="0" applyFont="1" applyBorder="1"/>
    <xf numFmtId="0" fontId="1" fillId="0" borderId="24" xfId="0" applyFont="1" applyBorder="1"/>
    <xf numFmtId="0" fontId="1" fillId="0" borderId="24" xfId="0" applyFont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2" fontId="1" fillId="0" borderId="0" xfId="0" applyNumberFormat="1" applyFont="1" applyBorder="1" applyAlignment="1"/>
    <xf numFmtId="0" fontId="10" fillId="0" borderId="0" xfId="0" applyFont="1" applyFill="1" applyBorder="1"/>
    <xf numFmtId="0" fontId="8" fillId="0" borderId="0" xfId="0" applyFont="1" applyFill="1" applyBorder="1"/>
    <xf numFmtId="0" fontId="11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2" fillId="0" borderId="0" xfId="0" applyFont="1" applyBorder="1"/>
    <xf numFmtId="0" fontId="13" fillId="0" borderId="0" xfId="0" applyFont="1" applyBorder="1"/>
    <xf numFmtId="0" fontId="12" fillId="0" borderId="0" xfId="0" applyFont="1"/>
    <xf numFmtId="0" fontId="12" fillId="0" borderId="1" xfId="0" applyFont="1" applyBorder="1"/>
    <xf numFmtId="0" fontId="12" fillId="0" borderId="18" xfId="0" applyFont="1" applyBorder="1"/>
    <xf numFmtId="0" fontId="12" fillId="0" borderId="25" xfId="0" applyFont="1" applyBorder="1"/>
    <xf numFmtId="0" fontId="12" fillId="0" borderId="3" xfId="0" applyFont="1" applyBorder="1"/>
    <xf numFmtId="0" fontId="13" fillId="0" borderId="1" xfId="0" applyFont="1" applyBorder="1"/>
    <xf numFmtId="0" fontId="12" fillId="0" borderId="0" xfId="0" applyFont="1" applyFill="1" applyBorder="1"/>
    <xf numFmtId="0" fontId="12" fillId="0" borderId="2" xfId="0" applyFont="1" applyFill="1" applyBorder="1"/>
    <xf numFmtId="0" fontId="12" fillId="0" borderId="20" xfId="0" applyFont="1" applyBorder="1"/>
    <xf numFmtId="0" fontId="12" fillId="0" borderId="5" xfId="0" applyFont="1" applyFill="1" applyBorder="1"/>
    <xf numFmtId="0" fontId="12" fillId="0" borderId="4" xfId="0" applyFont="1" applyFill="1" applyBorder="1"/>
    <xf numFmtId="2" fontId="12" fillId="0" borderId="0" xfId="0" applyNumberFormat="1" applyFont="1" applyFill="1" applyBorder="1"/>
    <xf numFmtId="2" fontId="12" fillId="0" borderId="10" xfId="0" applyNumberFormat="1" applyFont="1" applyFill="1" applyBorder="1" applyAlignment="1">
      <alignment horizontal="right"/>
    </xf>
    <xf numFmtId="0" fontId="12" fillId="0" borderId="0" xfId="0" applyFont="1" applyBorder="1" applyAlignment="1">
      <alignment horizontal="center"/>
    </xf>
    <xf numFmtId="0" fontId="12" fillId="0" borderId="7" xfId="0" applyFont="1" applyFill="1" applyBorder="1"/>
    <xf numFmtId="0" fontId="12" fillId="0" borderId="27" xfId="0" applyFont="1" applyBorder="1"/>
    <xf numFmtId="0" fontId="12" fillId="0" borderId="24" xfId="0" applyFont="1" applyBorder="1"/>
    <xf numFmtId="0" fontId="12" fillId="0" borderId="29" xfId="0" applyFont="1" applyBorder="1"/>
    <xf numFmtId="2" fontId="12" fillId="0" borderId="31" xfId="0" applyNumberFormat="1" applyFont="1" applyFill="1" applyBorder="1"/>
    <xf numFmtId="0" fontId="12" fillId="0" borderId="32" xfId="0" applyFont="1" applyBorder="1"/>
    <xf numFmtId="0" fontId="12" fillId="0" borderId="26" xfId="0" applyFont="1" applyBorder="1"/>
    <xf numFmtId="2" fontId="12" fillId="0" borderId="34" xfId="0" applyNumberFormat="1" applyFont="1" applyFill="1" applyBorder="1"/>
    <xf numFmtId="2" fontId="12" fillId="0" borderId="3" xfId="0" applyNumberFormat="1" applyFont="1" applyBorder="1"/>
    <xf numFmtId="2" fontId="15" fillId="0" borderId="10" xfId="0" applyNumberFormat="1" applyFont="1" applyFill="1" applyBorder="1" applyAlignment="1">
      <alignment horizontal="right"/>
    </xf>
    <xf numFmtId="9" fontId="12" fillId="0" borderId="20" xfId="0" applyNumberFormat="1" applyFont="1" applyBorder="1"/>
    <xf numFmtId="0" fontId="12" fillId="0" borderId="34" xfId="0" applyFont="1" applyBorder="1"/>
    <xf numFmtId="0" fontId="12" fillId="0" borderId="31" xfId="0" applyFont="1" applyFill="1" applyBorder="1" applyAlignment="1">
      <alignment horizontal="right"/>
    </xf>
    <xf numFmtId="2" fontId="12" fillId="0" borderId="6" xfId="0" applyNumberFormat="1" applyFont="1" applyFill="1" applyBorder="1" applyAlignment="1">
      <alignment horizontal="right"/>
    </xf>
    <xf numFmtId="0" fontId="12" fillId="0" borderId="12" xfId="0" applyFont="1" applyBorder="1"/>
    <xf numFmtId="0" fontId="12" fillId="0" borderId="14" xfId="0" applyFont="1" applyFill="1" applyBorder="1" applyAlignment="1">
      <alignment horizontal="right"/>
    </xf>
    <xf numFmtId="10" fontId="12" fillId="0" borderId="0" xfId="0" applyNumberFormat="1" applyFont="1" applyBorder="1"/>
    <xf numFmtId="2" fontId="12" fillId="0" borderId="1" xfId="0" applyNumberFormat="1" applyFont="1" applyFill="1" applyBorder="1"/>
    <xf numFmtId="0" fontId="12" fillId="0" borderId="10" xfId="0" applyFont="1" applyFill="1" applyBorder="1" applyAlignment="1">
      <alignment horizontal="right"/>
    </xf>
    <xf numFmtId="2" fontId="12" fillId="0" borderId="7" xfId="0" applyNumberFormat="1" applyFont="1" applyFill="1" applyBorder="1"/>
    <xf numFmtId="2" fontId="12" fillId="0" borderId="0" xfId="0" applyNumberFormat="1" applyFont="1" applyBorder="1"/>
    <xf numFmtId="2" fontId="12" fillId="0" borderId="14" xfId="0" applyNumberFormat="1" applyFont="1" applyBorder="1"/>
    <xf numFmtId="0" fontId="12" fillId="0" borderId="0" xfId="0" applyFont="1" applyFill="1"/>
    <xf numFmtId="0" fontId="12" fillId="0" borderId="9" xfId="0" applyFont="1" applyFill="1" applyBorder="1" applyAlignment="1">
      <alignment horizontal="right"/>
    </xf>
    <xf numFmtId="0" fontId="12" fillId="0" borderId="0" xfId="0" applyFont="1" applyAlignment="1">
      <alignment horizontal="right"/>
    </xf>
    <xf numFmtId="9" fontId="12" fillId="0" borderId="0" xfId="0" applyNumberFormat="1" applyFont="1" applyBorder="1"/>
    <xf numFmtId="2" fontId="12" fillId="0" borderId="23" xfId="0" applyNumberFormat="1" applyFont="1" applyFill="1" applyBorder="1"/>
    <xf numFmtId="0" fontId="12" fillId="0" borderId="23" xfId="0" applyFont="1" applyFill="1" applyBorder="1"/>
    <xf numFmtId="9" fontId="12" fillId="0" borderId="14" xfId="0" applyNumberFormat="1" applyFont="1" applyFill="1" applyBorder="1" applyAlignment="1">
      <alignment horizontal="right"/>
    </xf>
    <xf numFmtId="0" fontId="12" fillId="0" borderId="7" xfId="0" applyFont="1" applyFill="1" applyBorder="1" applyAlignment="1">
      <alignment horizontal="left"/>
    </xf>
    <xf numFmtId="0" fontId="12" fillId="0" borderId="23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right"/>
    </xf>
    <xf numFmtId="0" fontId="16" fillId="0" borderId="0" xfId="0" applyFont="1"/>
    <xf numFmtId="0" fontId="14" fillId="0" borderId="0" xfId="0" applyFont="1" applyBorder="1"/>
    <xf numFmtId="0" fontId="17" fillId="0" borderId="0" xfId="0" applyFont="1" applyBorder="1"/>
    <xf numFmtId="0" fontId="18" fillId="0" borderId="20" xfId="0" applyFont="1" applyBorder="1"/>
    <xf numFmtId="0" fontId="18" fillId="0" borderId="7" xfId="0" applyFont="1" applyBorder="1"/>
    <xf numFmtId="0" fontId="18" fillId="0" borderId="21" xfId="0" applyFont="1" applyBorder="1"/>
    <xf numFmtId="0" fontId="18" fillId="0" borderId="4" xfId="0" applyFont="1" applyBorder="1"/>
    <xf numFmtId="0" fontId="15" fillId="0" borderId="8" xfId="0" applyFont="1" applyFill="1" applyBorder="1"/>
    <xf numFmtId="0" fontId="15" fillId="0" borderId="9" xfId="0" applyFont="1" applyFill="1" applyBorder="1"/>
    <xf numFmtId="0" fontId="19" fillId="0" borderId="0" xfId="0" applyFont="1" applyBorder="1" applyAlignment="1">
      <alignment horizontal="center"/>
    </xf>
    <xf numFmtId="0" fontId="15" fillId="0" borderId="0" xfId="0" applyFont="1" applyFill="1" applyBorder="1"/>
    <xf numFmtId="0" fontId="20" fillId="0" borderId="0" xfId="0" applyFont="1" applyBorder="1" applyAlignment="1">
      <alignment horizontal="center"/>
    </xf>
    <xf numFmtId="0" fontId="15" fillId="0" borderId="7" xfId="0" applyFont="1" applyFill="1" applyBorder="1"/>
    <xf numFmtId="0" fontId="18" fillId="0" borderId="0" xfId="0" applyFont="1" applyBorder="1"/>
    <xf numFmtId="0" fontId="12" fillId="0" borderId="1" xfId="0" applyFont="1" applyFill="1" applyBorder="1"/>
    <xf numFmtId="0" fontId="12" fillId="0" borderId="36" xfId="0" applyFont="1" applyBorder="1"/>
    <xf numFmtId="0" fontId="2" fillId="0" borderId="3" xfId="0" applyFont="1" applyFill="1" applyBorder="1" applyAlignment="1">
      <alignment horizontal="center"/>
    </xf>
    <xf numFmtId="0" fontId="15" fillId="0" borderId="10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9" fillId="0" borderId="35" xfId="0" applyFont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0" fillId="0" borderId="38" xfId="0" applyBorder="1"/>
    <xf numFmtId="9" fontId="12" fillId="0" borderId="36" xfId="0" applyNumberFormat="1" applyFont="1" applyBorder="1"/>
    <xf numFmtId="9" fontId="12" fillId="0" borderId="35" xfId="0" applyNumberFormat="1" applyFont="1" applyBorder="1"/>
    <xf numFmtId="9" fontId="12" fillId="0" borderId="37" xfId="0" applyNumberFormat="1" applyFont="1" applyBorder="1"/>
    <xf numFmtId="0" fontId="19" fillId="0" borderId="8" xfId="0" applyFont="1" applyFill="1" applyBorder="1"/>
    <xf numFmtId="0" fontId="19" fillId="0" borderId="0" xfId="0" applyFont="1" applyFill="1" applyBorder="1"/>
    <xf numFmtId="0" fontId="15" fillId="0" borderId="39" xfId="0" applyFont="1" applyBorder="1"/>
    <xf numFmtId="0" fontId="5" fillId="0" borderId="0" xfId="0" applyFont="1" applyBorder="1"/>
    <xf numFmtId="0" fontId="19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2" fontId="12" fillId="0" borderId="10" xfId="0" applyNumberFormat="1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12" fillId="0" borderId="34" xfId="0" applyFont="1" applyBorder="1" applyAlignment="1">
      <alignment horizontal="center"/>
    </xf>
    <xf numFmtId="0" fontId="12" fillId="0" borderId="40" xfId="0" applyFont="1" applyBorder="1" applyAlignment="1">
      <alignment horizontal="center"/>
    </xf>
    <xf numFmtId="0" fontId="12" fillId="0" borderId="34" xfId="0" applyFont="1" applyFill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2" fontId="12" fillId="0" borderId="34" xfId="0" applyNumberFormat="1" applyFont="1" applyFill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2" fontId="13" fillId="0" borderId="9" xfId="0" applyNumberFormat="1" applyFont="1" applyFill="1" applyBorder="1" applyAlignment="1">
      <alignment horizontal="center"/>
    </xf>
    <xf numFmtId="0" fontId="13" fillId="0" borderId="8" xfId="0" applyFont="1" applyBorder="1" applyAlignment="1">
      <alignment horizontal="center"/>
    </xf>
    <xf numFmtId="2" fontId="12" fillId="0" borderId="17" xfId="0" applyNumberFormat="1" applyFont="1" applyFill="1" applyBorder="1"/>
    <xf numFmtId="0" fontId="12" fillId="0" borderId="9" xfId="0" applyFont="1" applyBorder="1"/>
    <xf numFmtId="0" fontId="12" fillId="0" borderId="8" xfId="0" applyFont="1" applyBorder="1"/>
    <xf numFmtId="0" fontId="12" fillId="0" borderId="31" xfId="0" applyFont="1" applyFill="1" applyBorder="1" applyAlignment="1">
      <alignment horizontal="left"/>
    </xf>
    <xf numFmtId="2" fontId="15" fillId="0" borderId="31" xfId="0" applyNumberFormat="1" applyFont="1" applyFill="1" applyBorder="1"/>
    <xf numFmtId="0" fontId="12" fillId="0" borderId="31" xfId="0" applyFont="1" applyFill="1" applyBorder="1"/>
    <xf numFmtId="0" fontId="12" fillId="0" borderId="15" xfId="0" applyFont="1" applyFill="1" applyBorder="1"/>
    <xf numFmtId="0" fontId="12" fillId="0" borderId="4" xfId="0" applyFont="1" applyFill="1" applyBorder="1" applyAlignment="1">
      <alignment horizontal="left"/>
    </xf>
    <xf numFmtId="0" fontId="12" fillId="0" borderId="33" xfId="0" applyFont="1" applyBorder="1"/>
    <xf numFmtId="0" fontId="0" fillId="0" borderId="0" xfId="0" applyFont="1"/>
    <xf numFmtId="0" fontId="19" fillId="0" borderId="1" xfId="0" applyFont="1" applyFill="1" applyBorder="1" applyAlignment="1">
      <alignment horizontal="center"/>
    </xf>
    <xf numFmtId="0" fontId="19" fillId="0" borderId="4" xfId="0" applyFont="1" applyFill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0" fontId="21" fillId="0" borderId="5" xfId="0" applyFont="1" applyFill="1" applyBorder="1" applyAlignment="1">
      <alignment horizontal="center"/>
    </xf>
    <xf numFmtId="0" fontId="21" fillId="0" borderId="4" xfId="0" applyFont="1" applyFill="1" applyBorder="1" applyAlignment="1">
      <alignment horizontal="center"/>
    </xf>
    <xf numFmtId="0" fontId="21" fillId="0" borderId="11" xfId="0" applyFont="1" applyFill="1" applyBorder="1" applyAlignment="1">
      <alignment horizontal="center"/>
    </xf>
    <xf numFmtId="2" fontId="12" fillId="0" borderId="11" xfId="0" applyNumberFormat="1" applyFont="1" applyBorder="1"/>
    <xf numFmtId="0" fontId="12" fillId="0" borderId="5" xfId="0" applyFont="1" applyBorder="1"/>
    <xf numFmtId="0" fontId="15" fillId="0" borderId="5" xfId="0" applyFont="1" applyBorder="1" applyAlignment="1">
      <alignment horizontal="left"/>
    </xf>
    <xf numFmtId="2" fontId="12" fillId="0" borderId="9" xfId="0" applyNumberFormat="1" applyFont="1" applyFill="1" applyBorder="1"/>
    <xf numFmtId="0" fontId="12" fillId="0" borderId="41" xfId="0" applyFont="1" applyBorder="1"/>
    <xf numFmtId="0" fontId="12" fillId="0" borderId="1" xfId="0" applyFont="1" applyFill="1" applyBorder="1" applyAlignment="1">
      <alignment horizontal="right"/>
    </xf>
    <xf numFmtId="0" fontId="20" fillId="0" borderId="5" xfId="0" applyFont="1" applyBorder="1" applyAlignment="1">
      <alignment horizontal="center"/>
    </xf>
    <xf numFmtId="0" fontId="18" fillId="0" borderId="5" xfId="0" applyFont="1" applyBorder="1"/>
    <xf numFmtId="0" fontId="20" fillId="0" borderId="20" xfId="0" applyFont="1" applyBorder="1" applyAlignment="1">
      <alignment horizontal="center"/>
    </xf>
    <xf numFmtId="0" fontId="18" fillId="0" borderId="22" xfId="0" applyFont="1" applyBorder="1"/>
    <xf numFmtId="0" fontId="20" fillId="0" borderId="21" xfId="0" applyFont="1" applyBorder="1" applyAlignment="1">
      <alignment horizontal="center"/>
    </xf>
    <xf numFmtId="0" fontId="12" fillId="0" borderId="5" xfId="0" applyFont="1" applyFill="1" applyBorder="1" applyAlignment="1">
      <alignment horizontal="right"/>
    </xf>
    <xf numFmtId="0" fontId="12" fillId="0" borderId="36" xfId="0" applyFont="1" applyFill="1" applyBorder="1"/>
    <xf numFmtId="2" fontId="12" fillId="0" borderId="13" xfId="0" applyNumberFormat="1" applyFont="1" applyFill="1" applyBorder="1" applyAlignment="1">
      <alignment horizontal="right"/>
    </xf>
    <xf numFmtId="10" fontId="14" fillId="0" borderId="0" xfId="0" applyNumberFormat="1" applyFont="1" applyBorder="1"/>
    <xf numFmtId="0" fontId="21" fillId="0" borderId="42" xfId="0" applyFont="1" applyBorder="1" applyAlignment="1">
      <alignment horizontal="center"/>
    </xf>
    <xf numFmtId="0" fontId="21" fillId="0" borderId="2" xfId="0" applyFont="1" applyFill="1" applyBorder="1" applyAlignment="1">
      <alignment horizontal="center"/>
    </xf>
    <xf numFmtId="0" fontId="0" fillId="0" borderId="20" xfId="0" applyFont="1" applyBorder="1"/>
    <xf numFmtId="0" fontId="0" fillId="0" borderId="0" xfId="0" applyFont="1" applyBorder="1"/>
    <xf numFmtId="0" fontId="23" fillId="0" borderId="0" xfId="0" applyFont="1"/>
    <xf numFmtId="0" fontId="23" fillId="0" borderId="0" xfId="0" applyFont="1" applyBorder="1"/>
    <xf numFmtId="0" fontId="19" fillId="0" borderId="28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8" xfId="0" applyFont="1" applyFill="1" applyBorder="1" applyAlignment="1">
      <alignment horizontal="center"/>
    </xf>
    <xf numFmtId="0" fontId="15" fillId="0" borderId="34" xfId="0" applyFont="1" applyFill="1" applyBorder="1" applyAlignment="1">
      <alignment horizontal="left"/>
    </xf>
    <xf numFmtId="0" fontId="17" fillId="0" borderId="0" xfId="0" applyFont="1"/>
    <xf numFmtId="0" fontId="23" fillId="0" borderId="3" xfId="0" applyFont="1" applyBorder="1"/>
    <xf numFmtId="0" fontId="19" fillId="0" borderId="22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left"/>
    </xf>
    <xf numFmtId="9" fontId="12" fillId="0" borderId="32" xfId="0" applyNumberFormat="1" applyFont="1" applyBorder="1"/>
    <xf numFmtId="9" fontId="12" fillId="0" borderId="14" xfId="0" applyNumberFormat="1" applyFont="1" applyBorder="1"/>
    <xf numFmtId="0" fontId="12" fillId="0" borderId="30" xfId="0" applyFont="1" applyFill="1" applyBorder="1" applyAlignment="1">
      <alignment horizontal="right"/>
    </xf>
    <xf numFmtId="0" fontId="19" fillId="0" borderId="43" xfId="0" applyFont="1" applyBorder="1" applyAlignment="1">
      <alignment horizontal="center"/>
    </xf>
    <xf numFmtId="0" fontId="12" fillId="0" borderId="16" xfId="0" applyFont="1" applyFill="1" applyBorder="1"/>
    <xf numFmtId="0" fontId="1" fillId="0" borderId="8" xfId="0" applyFont="1" applyBorder="1" applyAlignment="1">
      <alignment horizontal="left"/>
    </xf>
    <xf numFmtId="0" fontId="12" fillId="0" borderId="44" xfId="0" applyFont="1" applyBorder="1"/>
    <xf numFmtId="0" fontId="0" fillId="0" borderId="3" xfId="0" applyBorder="1"/>
    <xf numFmtId="0" fontId="12" fillId="0" borderId="8" xfId="0" applyFont="1" applyBorder="1" applyAlignment="1">
      <alignment horizontal="right"/>
    </xf>
    <xf numFmtId="0" fontId="14" fillId="0" borderId="45" xfId="0" applyFont="1" applyBorder="1"/>
    <xf numFmtId="0" fontId="12" fillId="0" borderId="46" xfId="0" applyFont="1" applyBorder="1"/>
    <xf numFmtId="0" fontId="14" fillId="0" borderId="26" xfId="0" applyFont="1" applyBorder="1"/>
    <xf numFmtId="0" fontId="12" fillId="0" borderId="10" xfId="0" applyFont="1" applyBorder="1" applyAlignment="1">
      <alignment horizontal="right"/>
    </xf>
    <xf numFmtId="0" fontId="12" fillId="0" borderId="6" xfId="0" applyFont="1" applyBorder="1" applyAlignment="1">
      <alignment horizontal="right"/>
    </xf>
    <xf numFmtId="0" fontId="12" fillId="0" borderId="13" xfId="0" applyFont="1" applyBorder="1" applyAlignment="1">
      <alignment horizontal="right"/>
    </xf>
    <xf numFmtId="2" fontId="12" fillId="0" borderId="10" xfId="0" applyNumberFormat="1" applyFont="1" applyFill="1" applyBorder="1"/>
    <xf numFmtId="2" fontId="12" fillId="0" borderId="6" xfId="0" applyNumberFormat="1" applyFont="1" applyFill="1" applyBorder="1"/>
    <xf numFmtId="2" fontId="12" fillId="0" borderId="13" xfId="0" applyNumberFormat="1" applyFont="1" applyFill="1" applyBorder="1"/>
    <xf numFmtId="0" fontId="12" fillId="0" borderId="10" xfId="0" applyFont="1" applyBorder="1"/>
    <xf numFmtId="2" fontId="12" fillId="0" borderId="6" xfId="0" applyNumberFormat="1" applyFont="1" applyBorder="1"/>
    <xf numFmtId="2" fontId="12" fillId="0" borderId="13" xfId="0" applyNumberFormat="1" applyFont="1" applyBorder="1"/>
    <xf numFmtId="2" fontId="12" fillId="0" borderId="10" xfId="0" applyNumberFormat="1" applyFont="1" applyBorder="1"/>
    <xf numFmtId="0" fontId="12" fillId="0" borderId="28" xfId="0" applyFont="1" applyBorder="1"/>
    <xf numFmtId="0" fontId="19" fillId="0" borderId="28" xfId="0" applyFont="1" applyFill="1" applyBorder="1" applyAlignment="1">
      <alignment horizontal="center"/>
    </xf>
    <xf numFmtId="0" fontId="19" fillId="0" borderId="19" xfId="0" applyFont="1" applyFill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22" fillId="0" borderId="19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12" fillId="0" borderId="30" xfId="0" applyFont="1" applyFill="1" applyBorder="1"/>
    <xf numFmtId="0" fontId="1" fillId="0" borderId="30" xfId="0" applyFont="1" applyFill="1" applyBorder="1" applyAlignment="1">
      <alignment horizontal="right"/>
    </xf>
    <xf numFmtId="0" fontId="1" fillId="0" borderId="47" xfId="0" applyFont="1" applyFill="1" applyBorder="1" applyAlignment="1">
      <alignment horizontal="right"/>
    </xf>
    <xf numFmtId="9" fontId="1" fillId="0" borderId="47" xfId="0" applyNumberFormat="1" applyFont="1" applyFill="1" applyBorder="1" applyAlignment="1">
      <alignment horizontal="right"/>
    </xf>
    <xf numFmtId="9" fontId="12" fillId="0" borderId="30" xfId="0" applyNumberFormat="1" applyFont="1" applyFill="1" applyBorder="1"/>
    <xf numFmtId="9" fontId="12" fillId="0" borderId="48" xfId="0" applyNumberFormat="1" applyFont="1" applyFill="1" applyBorder="1"/>
    <xf numFmtId="0" fontId="1" fillId="0" borderId="49" xfId="0" applyFont="1" applyFill="1" applyBorder="1" applyAlignment="1">
      <alignment horizontal="right"/>
    </xf>
    <xf numFmtId="0" fontId="12" fillId="0" borderId="29" xfId="0" applyFont="1" applyFill="1" applyBorder="1"/>
    <xf numFmtId="0" fontId="12" fillId="0" borderId="26" xfId="0" applyFont="1" applyFill="1" applyBorder="1"/>
    <xf numFmtId="0" fontId="12" fillId="0" borderId="46" xfId="0" applyFont="1" applyFill="1" applyBorder="1"/>
    <xf numFmtId="0" fontId="12" fillId="0" borderId="12" xfId="0" applyFont="1" applyFill="1" applyBorder="1"/>
    <xf numFmtId="0" fontId="12" fillId="0" borderId="26" xfId="0" applyFont="1" applyBorder="1" applyAlignment="1">
      <alignment horizontal="center"/>
    </xf>
    <xf numFmtId="0" fontId="12" fillId="0" borderId="50" xfId="0" applyFont="1" applyBorder="1" applyAlignment="1">
      <alignment horizontal="center"/>
    </xf>
    <xf numFmtId="9" fontId="12" fillId="0" borderId="36" xfId="0" applyNumberFormat="1" applyFont="1" applyBorder="1" applyAlignment="1">
      <alignment horizontal="center"/>
    </xf>
    <xf numFmtId="9" fontId="12" fillId="0" borderId="35" xfId="0" applyNumberFormat="1" applyFont="1" applyBorder="1" applyAlignment="1">
      <alignment horizontal="center"/>
    </xf>
    <xf numFmtId="9" fontId="12" fillId="0" borderId="3" xfId="0" applyNumberFormat="1" applyFont="1" applyFill="1" applyBorder="1" applyAlignment="1">
      <alignment horizontal="center"/>
    </xf>
    <xf numFmtId="9" fontId="12" fillId="0" borderId="11" xfId="0" applyNumberFormat="1" applyFont="1" applyFill="1" applyBorder="1" applyAlignment="1">
      <alignment horizontal="center"/>
    </xf>
    <xf numFmtId="2" fontId="12" fillId="0" borderId="3" xfId="0" applyNumberFormat="1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19" fillId="0" borderId="3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504825</xdr:colOff>
      <xdr:row>19</xdr:row>
      <xdr:rowOff>95250</xdr:rowOff>
    </xdr:from>
    <xdr:to>
      <xdr:col>28</xdr:col>
      <xdr:colOff>363469</xdr:colOff>
      <xdr:row>38</xdr:row>
      <xdr:rowOff>57150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20650" y="3810000"/>
          <a:ext cx="3773419" cy="3667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88"/>
  <sheetViews>
    <sheetView tabSelected="1" topLeftCell="G4" workbookViewId="0">
      <selection activeCell="AG9" sqref="AG9"/>
    </sheetView>
  </sheetViews>
  <sheetFormatPr defaultRowHeight="15" x14ac:dyDescent="0.25"/>
  <cols>
    <col min="2" max="2" width="7.5703125" customWidth="1"/>
    <col min="3" max="3" width="8.42578125" customWidth="1"/>
    <col min="4" max="4" width="12" customWidth="1"/>
    <col min="5" max="5" width="7.42578125" customWidth="1"/>
    <col min="6" max="6" width="7.140625" customWidth="1"/>
    <col min="7" max="7" width="6.42578125" customWidth="1"/>
    <col min="8" max="8" width="6.5703125" customWidth="1"/>
    <col min="9" max="9" width="3.85546875" customWidth="1"/>
    <col min="10" max="10" width="11.28515625" customWidth="1"/>
    <col min="11" max="11" width="12.7109375" customWidth="1"/>
    <col min="12" max="12" width="7.5703125" customWidth="1"/>
    <col min="13" max="13" width="14.42578125" customWidth="1"/>
    <col min="14" max="14" width="3.5703125" customWidth="1"/>
    <col min="15" max="15" width="7.28515625" customWidth="1"/>
    <col min="16" max="16" width="8" customWidth="1"/>
    <col min="17" max="17" width="7.42578125" customWidth="1"/>
    <col min="18" max="18" width="10.140625" customWidth="1"/>
    <col min="19" max="19" width="7" customWidth="1"/>
    <col min="20" max="20" width="7.7109375" customWidth="1"/>
    <col min="21" max="21" width="7" customWidth="1"/>
    <col min="22" max="22" width="10" customWidth="1"/>
    <col min="23" max="23" width="2.28515625" customWidth="1"/>
    <col min="24" max="24" width="15.7109375" customWidth="1"/>
    <col min="25" max="25" width="8.7109375" customWidth="1"/>
    <col min="26" max="26" width="7.28515625" customWidth="1"/>
    <col min="27" max="27" width="8.5703125" customWidth="1"/>
    <col min="28" max="28" width="18.42578125" customWidth="1"/>
    <col min="30" max="30" width="10" customWidth="1"/>
  </cols>
  <sheetData>
    <row r="2" spans="1:32" ht="15.75" x14ac:dyDescent="0.25">
      <c r="B2" s="74" t="s">
        <v>61</v>
      </c>
      <c r="Q2" s="2"/>
      <c r="R2" s="2"/>
      <c r="S2" s="2"/>
      <c r="T2" s="2"/>
    </row>
    <row r="3" spans="1:32" x14ac:dyDescent="0.25">
      <c r="B3" t="s">
        <v>73</v>
      </c>
      <c r="D3" s="15"/>
      <c r="F3" s="2"/>
      <c r="G3" s="2"/>
      <c r="H3" s="2"/>
      <c r="J3" s="2"/>
      <c r="K3" s="2"/>
      <c r="L3" s="2"/>
      <c r="M3" s="2"/>
      <c r="N3" s="2"/>
      <c r="O3" s="2"/>
      <c r="P3" s="16"/>
      <c r="Q3" s="16"/>
      <c r="R3" s="104"/>
      <c r="S3" s="104"/>
      <c r="T3" s="104"/>
      <c r="U3" s="16"/>
      <c r="V3" s="16"/>
    </row>
    <row r="4" spans="1:32" x14ac:dyDescent="0.25">
      <c r="B4" s="2"/>
      <c r="C4" s="2"/>
      <c r="D4" s="2"/>
      <c r="N4" s="2"/>
      <c r="O4" s="2"/>
      <c r="S4" s="2"/>
      <c r="V4" s="2"/>
    </row>
    <row r="5" spans="1:32" x14ac:dyDescent="0.25">
      <c r="A5" s="2"/>
      <c r="B5" s="14" t="s">
        <v>63</v>
      </c>
      <c r="C5" s="26"/>
      <c r="D5" s="26"/>
      <c r="E5" s="12"/>
      <c r="F5" s="12"/>
      <c r="G5" s="12"/>
      <c r="H5" s="12"/>
      <c r="J5" s="14" t="s">
        <v>62</v>
      </c>
      <c r="K5" s="26"/>
      <c r="L5" s="27"/>
      <c r="M5" s="27"/>
      <c r="N5" s="12"/>
      <c r="O5" s="76" t="s">
        <v>50</v>
      </c>
      <c r="Q5" s="26"/>
      <c r="R5" s="26"/>
      <c r="S5" s="12"/>
      <c r="T5" s="12"/>
      <c r="U5" s="12"/>
      <c r="V5" s="28"/>
      <c r="W5" s="26"/>
      <c r="X5" s="26"/>
      <c r="Y5" s="26"/>
      <c r="Z5" s="28"/>
      <c r="AA5" s="165" t="s">
        <v>52</v>
      </c>
      <c r="AB5" s="159"/>
      <c r="AC5" s="159"/>
      <c r="AD5" s="159"/>
      <c r="AE5" s="133"/>
      <c r="AF5" s="2"/>
    </row>
    <row r="6" spans="1:32" ht="15.75" thickBot="1" x14ac:dyDescent="0.3">
      <c r="B6" s="33" t="s">
        <v>46</v>
      </c>
      <c r="C6" s="29"/>
      <c r="D6" s="134"/>
      <c r="E6" s="29"/>
      <c r="F6" s="29"/>
      <c r="G6" s="29"/>
      <c r="H6" s="29"/>
      <c r="I6" s="2"/>
      <c r="J6" s="75"/>
      <c r="K6" s="75"/>
      <c r="L6" s="26"/>
      <c r="M6" s="26"/>
      <c r="N6" s="28"/>
      <c r="O6" s="29"/>
      <c r="P6" s="29"/>
      <c r="Q6" s="26"/>
      <c r="R6" s="26"/>
      <c r="S6" s="29"/>
      <c r="T6" s="28"/>
      <c r="U6" s="28"/>
      <c r="V6" s="28"/>
      <c r="W6" s="28"/>
      <c r="X6" s="76" t="s">
        <v>51</v>
      </c>
      <c r="Y6" s="160"/>
      <c r="Z6" s="28"/>
      <c r="AA6" s="29"/>
      <c r="AB6" s="29"/>
      <c r="AC6" s="29"/>
      <c r="AD6" s="29"/>
      <c r="AE6" s="133"/>
    </row>
    <row r="7" spans="1:32" ht="15.75" thickTop="1" x14ac:dyDescent="0.25">
      <c r="B7" s="30"/>
      <c r="C7" s="31"/>
      <c r="D7" s="137" t="s">
        <v>48</v>
      </c>
      <c r="E7" s="137" t="s">
        <v>37</v>
      </c>
      <c r="F7" s="137" t="s">
        <v>38</v>
      </c>
      <c r="G7" s="138" t="s">
        <v>39</v>
      </c>
      <c r="H7" s="139" t="s">
        <v>2</v>
      </c>
      <c r="I7" s="176"/>
      <c r="J7" s="211"/>
      <c r="K7" s="194"/>
      <c r="L7" s="195" t="s">
        <v>12</v>
      </c>
      <c r="M7" s="196" t="s">
        <v>36</v>
      </c>
      <c r="N7" s="10"/>
      <c r="O7" s="77"/>
      <c r="P7" s="78"/>
      <c r="Q7" s="155" t="s">
        <v>12</v>
      </c>
      <c r="R7" s="103"/>
      <c r="S7" s="34"/>
      <c r="T7" s="35"/>
      <c r="U7" s="156" t="s">
        <v>12</v>
      </c>
      <c r="V7" s="97"/>
      <c r="W7" s="28"/>
      <c r="X7" s="43"/>
      <c r="Y7" s="172" t="s">
        <v>12</v>
      </c>
      <c r="Z7" s="32"/>
      <c r="AA7" s="87"/>
      <c r="AB7" s="87"/>
      <c r="AC7" s="161" t="s">
        <v>12</v>
      </c>
      <c r="AE7" s="157"/>
    </row>
    <row r="8" spans="1:32" x14ac:dyDescent="0.25">
      <c r="B8" s="178" t="s">
        <v>5</v>
      </c>
      <c r="C8" s="177" t="s">
        <v>6</v>
      </c>
      <c r="D8" s="124">
        <v>84.923000000000002</v>
      </c>
      <c r="E8" s="125"/>
      <c r="F8" s="125"/>
      <c r="G8" s="126"/>
      <c r="H8" s="132"/>
      <c r="I8" s="176"/>
      <c r="J8" s="210"/>
      <c r="K8" s="197" t="s">
        <v>13</v>
      </c>
      <c r="L8" s="197" t="s">
        <v>11</v>
      </c>
      <c r="M8" s="198"/>
      <c r="N8" s="26"/>
      <c r="O8" s="79"/>
      <c r="P8" s="80"/>
      <c r="Q8" s="105" t="s">
        <v>11</v>
      </c>
      <c r="R8" s="94" t="s">
        <v>64</v>
      </c>
      <c r="S8" s="37"/>
      <c r="T8" s="38"/>
      <c r="U8" s="95" t="s">
        <v>11</v>
      </c>
      <c r="V8" s="96" t="s">
        <v>64</v>
      </c>
      <c r="W8" s="17"/>
      <c r="X8" s="45"/>
      <c r="Y8" s="218" t="s">
        <v>11</v>
      </c>
      <c r="Z8" s="166"/>
      <c r="AA8" s="147"/>
      <c r="AB8" s="80"/>
      <c r="AC8" s="105" t="s">
        <v>11</v>
      </c>
      <c r="AD8" s="162" t="s">
        <v>64</v>
      </c>
      <c r="AE8" s="157"/>
    </row>
    <row r="9" spans="1:32" x14ac:dyDescent="0.25">
      <c r="B9" s="48"/>
      <c r="C9" s="181" t="s">
        <v>6</v>
      </c>
      <c r="D9" s="184">
        <v>80.561999999999998</v>
      </c>
      <c r="E9" s="187"/>
      <c r="F9" s="187"/>
      <c r="G9" s="187"/>
      <c r="H9" s="32"/>
      <c r="I9" s="176"/>
      <c r="J9" s="208" t="s">
        <v>19</v>
      </c>
      <c r="K9" s="127"/>
      <c r="L9" s="128">
        <v>73.489999999999995</v>
      </c>
      <c r="M9" s="199"/>
      <c r="N9" s="32"/>
      <c r="O9" s="83" t="s">
        <v>5</v>
      </c>
      <c r="P9" s="91" t="s">
        <v>40</v>
      </c>
      <c r="Q9" s="143">
        <v>55.244999999999997</v>
      </c>
      <c r="R9" s="144"/>
      <c r="S9" s="101" t="s">
        <v>8</v>
      </c>
      <c r="T9" s="82" t="s">
        <v>40</v>
      </c>
      <c r="U9" s="40">
        <v>75.48</v>
      </c>
      <c r="V9" s="214"/>
      <c r="W9" s="41"/>
      <c r="X9" s="48" t="s">
        <v>65</v>
      </c>
      <c r="Y9" s="171" t="s">
        <v>44</v>
      </c>
      <c r="Z9" s="32"/>
      <c r="AA9" s="163" t="s">
        <v>8</v>
      </c>
      <c r="AB9" s="164" t="s">
        <v>53</v>
      </c>
      <c r="AC9" s="49">
        <v>18.95</v>
      </c>
      <c r="AD9" s="47"/>
      <c r="AE9" s="133"/>
    </row>
    <row r="10" spans="1:32" x14ac:dyDescent="0.25">
      <c r="B10" s="48"/>
      <c r="C10" s="181" t="s">
        <v>6</v>
      </c>
      <c r="D10" s="184">
        <v>81.69</v>
      </c>
      <c r="E10" s="187"/>
      <c r="F10" s="187"/>
      <c r="G10" s="187"/>
      <c r="H10" s="32"/>
      <c r="I10" s="176"/>
      <c r="J10" s="206" t="s">
        <v>10</v>
      </c>
      <c r="K10" s="127" t="s">
        <v>7</v>
      </c>
      <c r="L10" s="129">
        <v>70.06</v>
      </c>
      <c r="M10" s="200" t="s">
        <v>14</v>
      </c>
      <c r="N10" s="32"/>
      <c r="O10" s="85"/>
      <c r="P10" s="92" t="s">
        <v>20</v>
      </c>
      <c r="Q10" s="39">
        <v>22.091000000000001</v>
      </c>
      <c r="R10" s="212">
        <v>0.8</v>
      </c>
      <c r="S10" s="84"/>
      <c r="T10" s="42" t="s">
        <v>20</v>
      </c>
      <c r="U10" s="40">
        <v>33.85</v>
      </c>
      <c r="V10" s="214">
        <v>0.9</v>
      </c>
      <c r="W10" s="18"/>
      <c r="X10" s="53" t="s">
        <v>66</v>
      </c>
      <c r="Y10" s="54" t="s">
        <v>44</v>
      </c>
      <c r="Z10" s="44"/>
      <c r="AA10" s="136"/>
      <c r="AB10" s="164" t="s">
        <v>54</v>
      </c>
      <c r="AC10" s="49">
        <v>49.243000000000002</v>
      </c>
      <c r="AD10" s="47"/>
      <c r="AE10" s="133"/>
    </row>
    <row r="11" spans="1:32" ht="15.75" thickBot="1" x14ac:dyDescent="0.3">
      <c r="B11" s="179"/>
      <c r="C11" s="182" t="s">
        <v>6</v>
      </c>
      <c r="D11" s="185">
        <v>79.465999999999994</v>
      </c>
      <c r="E11" s="188">
        <f>AVERAGE(D8:D11)</f>
        <v>81.660250000000005</v>
      </c>
      <c r="F11" s="188">
        <f>STDEV(D8:D11)</f>
        <v>2.3570680056657993</v>
      </c>
      <c r="G11" s="188">
        <f>F11/2.24</f>
        <v>1.0522625025293746</v>
      </c>
      <c r="H11" s="140">
        <f>F11/E11*100</f>
        <v>2.8864325123493977</v>
      </c>
      <c r="I11" s="176"/>
      <c r="J11" s="206"/>
      <c r="K11" s="127" t="s">
        <v>28</v>
      </c>
      <c r="L11" s="129">
        <v>73.010000000000005</v>
      </c>
      <c r="M11" s="200" t="s">
        <v>14</v>
      </c>
      <c r="N11" s="50"/>
      <c r="O11" s="85"/>
      <c r="P11" s="92" t="s">
        <v>21</v>
      </c>
      <c r="Q11" s="39">
        <v>12.037000000000001</v>
      </c>
      <c r="R11" s="212">
        <v>1.0900000000000001</v>
      </c>
      <c r="S11" s="34"/>
      <c r="T11" s="42" t="s">
        <v>21</v>
      </c>
      <c r="U11" s="40">
        <v>17.54</v>
      </c>
      <c r="V11" s="214">
        <v>1.03</v>
      </c>
      <c r="W11" s="19"/>
      <c r="X11" s="56" t="s">
        <v>67</v>
      </c>
      <c r="Y11" s="57" t="s">
        <v>44</v>
      </c>
      <c r="Z11" s="44"/>
      <c r="AA11" s="135"/>
      <c r="AB11" s="164" t="s">
        <v>55</v>
      </c>
      <c r="AC11" s="49">
        <v>62.639000000000003</v>
      </c>
      <c r="AD11" s="169">
        <v>0.91800000000000004</v>
      </c>
      <c r="AE11" s="133"/>
    </row>
    <row r="12" spans="1:32" ht="15.75" thickTop="1" x14ac:dyDescent="0.25">
      <c r="B12" s="180" t="s">
        <v>8</v>
      </c>
      <c r="C12" s="181" t="s">
        <v>6</v>
      </c>
      <c r="D12" s="184">
        <v>75.391999999999996</v>
      </c>
      <c r="E12" s="187"/>
      <c r="F12" s="190"/>
      <c r="G12" s="190"/>
      <c r="H12" s="50"/>
      <c r="I12" s="176"/>
      <c r="J12" s="207"/>
      <c r="K12" s="71" t="s">
        <v>29</v>
      </c>
      <c r="L12" s="42">
        <v>70.98</v>
      </c>
      <c r="M12" s="201" t="s">
        <v>14</v>
      </c>
      <c r="N12" s="50"/>
      <c r="O12" s="85"/>
      <c r="P12" s="92" t="s">
        <v>22</v>
      </c>
      <c r="Q12" s="39">
        <v>3.9849999999999999</v>
      </c>
      <c r="R12" s="212">
        <v>0.66300000000000003</v>
      </c>
      <c r="S12" s="34"/>
      <c r="T12" s="42" t="s">
        <v>22</v>
      </c>
      <c r="U12" s="40">
        <v>7.82</v>
      </c>
      <c r="V12" s="214">
        <v>0.89</v>
      </c>
      <c r="W12" s="36"/>
      <c r="X12" s="26" t="s">
        <v>68</v>
      </c>
      <c r="Y12" s="133"/>
      <c r="Z12" s="32"/>
      <c r="AA12" s="136" t="s">
        <v>9</v>
      </c>
      <c r="AB12" s="164" t="s">
        <v>53</v>
      </c>
      <c r="AC12" s="49">
        <v>38.209000000000003</v>
      </c>
      <c r="AD12" s="169"/>
      <c r="AE12" s="157"/>
    </row>
    <row r="13" spans="1:32" x14ac:dyDescent="0.25">
      <c r="B13" s="48"/>
      <c r="C13" s="181" t="s">
        <v>6</v>
      </c>
      <c r="D13" s="184">
        <v>77.040000000000006</v>
      </c>
      <c r="E13" s="187"/>
      <c r="F13" s="190"/>
      <c r="G13" s="190"/>
      <c r="H13" s="50"/>
      <c r="I13" s="176"/>
      <c r="J13" s="206"/>
      <c r="K13" s="127" t="s">
        <v>31</v>
      </c>
      <c r="L13" s="129">
        <v>71.48</v>
      </c>
      <c r="M13" s="200" t="s">
        <v>14</v>
      </c>
      <c r="N13" s="50"/>
      <c r="O13" s="85"/>
      <c r="P13" s="92" t="s">
        <v>23</v>
      </c>
      <c r="Q13" s="73" t="s">
        <v>44</v>
      </c>
      <c r="R13" s="212"/>
      <c r="S13" s="34"/>
      <c r="T13" s="42" t="s">
        <v>23</v>
      </c>
      <c r="U13" s="51">
        <v>3.16</v>
      </c>
      <c r="V13" s="214">
        <v>0.81</v>
      </c>
      <c r="W13" s="52"/>
      <c r="X13" s="58"/>
      <c r="Y13" s="58"/>
      <c r="Z13" s="32"/>
      <c r="AA13" s="136"/>
      <c r="AB13" s="164" t="s">
        <v>54</v>
      </c>
      <c r="AC13" s="49">
        <v>50.448</v>
      </c>
      <c r="AD13" s="169"/>
      <c r="AE13" s="133"/>
    </row>
    <row r="14" spans="1:32" x14ac:dyDescent="0.25">
      <c r="B14" s="48"/>
      <c r="C14" s="181" t="s">
        <v>6</v>
      </c>
      <c r="D14" s="184">
        <v>73.108000000000004</v>
      </c>
      <c r="E14" s="187"/>
      <c r="F14" s="190"/>
      <c r="G14" s="190"/>
      <c r="H14" s="50"/>
      <c r="I14" s="176"/>
      <c r="J14" s="207"/>
      <c r="K14" s="71" t="s">
        <v>30</v>
      </c>
      <c r="L14" s="42">
        <v>70.12</v>
      </c>
      <c r="M14" s="201" t="s">
        <v>14</v>
      </c>
      <c r="N14" s="50"/>
      <c r="O14" s="85"/>
      <c r="P14" s="92" t="s">
        <v>24</v>
      </c>
      <c r="Q14" s="73" t="s">
        <v>44</v>
      </c>
      <c r="R14" s="212"/>
      <c r="S14" s="37"/>
      <c r="T14" s="38" t="s">
        <v>24</v>
      </c>
      <c r="U14" s="55" t="s">
        <v>49</v>
      </c>
      <c r="V14" s="215"/>
      <c r="W14" s="52"/>
      <c r="Y14" s="26"/>
      <c r="Z14" s="32"/>
      <c r="AA14" s="135"/>
      <c r="AB14" s="164" t="s">
        <v>55</v>
      </c>
      <c r="AC14" s="49">
        <v>81.022000000000006</v>
      </c>
      <c r="AD14" s="169">
        <v>0.91400000000000003</v>
      </c>
      <c r="AE14" s="133"/>
    </row>
    <row r="15" spans="1:32" x14ac:dyDescent="0.25">
      <c r="B15" s="179"/>
      <c r="C15" s="182" t="s">
        <v>6</v>
      </c>
      <c r="D15" s="185">
        <v>76.391000000000005</v>
      </c>
      <c r="E15" s="188">
        <f>AVERAGE(D12:D15)</f>
        <v>75.48275000000001</v>
      </c>
      <c r="F15" s="188">
        <f>STDEV(D12:D15)</f>
        <v>1.7221709893813304</v>
      </c>
      <c r="G15" s="188">
        <f>F15/2.24</f>
        <v>0.76882633454523674</v>
      </c>
      <c r="H15" s="140">
        <f>F15/E15*100</f>
        <v>2.2815424575566343</v>
      </c>
      <c r="I15" s="176"/>
      <c r="J15" s="206"/>
      <c r="K15" s="127" t="s">
        <v>32</v>
      </c>
      <c r="L15" s="129">
        <v>74.010000000000005</v>
      </c>
      <c r="M15" s="200" t="s">
        <v>14</v>
      </c>
      <c r="N15" s="50"/>
      <c r="O15" s="85"/>
      <c r="P15" s="92" t="s">
        <v>56</v>
      </c>
      <c r="Q15" s="73" t="s">
        <v>44</v>
      </c>
      <c r="R15" s="98"/>
      <c r="S15" s="102" t="s">
        <v>9</v>
      </c>
      <c r="T15" s="86" t="s">
        <v>40</v>
      </c>
      <c r="U15" s="40">
        <v>67.55</v>
      </c>
      <c r="V15" s="216"/>
      <c r="W15" s="58"/>
      <c r="X15" s="133"/>
      <c r="Y15" s="133"/>
      <c r="Z15" s="32"/>
      <c r="AA15" s="136" t="s">
        <v>25</v>
      </c>
      <c r="AB15" s="164" t="s">
        <v>53</v>
      </c>
      <c r="AC15" s="49">
        <v>28.457999999999998</v>
      </c>
      <c r="AD15" s="169"/>
      <c r="AE15" s="133"/>
    </row>
    <row r="16" spans="1:32" x14ac:dyDescent="0.25">
      <c r="B16" s="180" t="s">
        <v>9</v>
      </c>
      <c r="C16" s="181" t="s">
        <v>6</v>
      </c>
      <c r="D16" s="184">
        <v>67.036000000000001</v>
      </c>
      <c r="E16" s="187"/>
      <c r="F16" s="190"/>
      <c r="G16" s="190"/>
      <c r="H16" s="50"/>
      <c r="I16" s="176"/>
      <c r="J16" s="207"/>
      <c r="K16" s="71" t="s">
        <v>33</v>
      </c>
      <c r="L16" s="42">
        <v>79.36</v>
      </c>
      <c r="M16" s="202">
        <v>0.08</v>
      </c>
      <c r="N16" s="50"/>
      <c r="O16" s="150"/>
      <c r="P16" s="142" t="s">
        <v>57</v>
      </c>
      <c r="Q16" s="151" t="s">
        <v>44</v>
      </c>
      <c r="R16" s="99"/>
      <c r="S16" s="84"/>
      <c r="T16" s="42" t="s">
        <v>20</v>
      </c>
      <c r="U16" s="40">
        <v>30.17</v>
      </c>
      <c r="V16" s="214">
        <v>0.89</v>
      </c>
      <c r="W16" s="26"/>
      <c r="X16" s="133"/>
      <c r="Y16" s="133"/>
      <c r="Z16" s="32"/>
      <c r="AA16" s="136"/>
      <c r="AB16" s="164" t="s">
        <v>54</v>
      </c>
      <c r="AC16" s="49">
        <v>48.988999999999997</v>
      </c>
      <c r="AD16" s="169"/>
      <c r="AE16" s="133"/>
    </row>
    <row r="17" spans="2:34" ht="15.75" thickBot="1" x14ac:dyDescent="0.3">
      <c r="B17" s="48"/>
      <c r="C17" s="181" t="s">
        <v>6</v>
      </c>
      <c r="D17" s="184">
        <v>67.986000000000004</v>
      </c>
      <c r="E17" s="187"/>
      <c r="F17" s="190"/>
      <c r="G17" s="190"/>
      <c r="H17" s="50"/>
      <c r="I17" s="176"/>
      <c r="J17" s="206"/>
      <c r="K17" s="127" t="s">
        <v>34</v>
      </c>
      <c r="L17" s="129">
        <v>98.36</v>
      </c>
      <c r="M17" s="203">
        <v>0.34</v>
      </c>
      <c r="N17" s="50"/>
      <c r="O17" s="83" t="s">
        <v>58</v>
      </c>
      <c r="P17" s="92" t="s">
        <v>40</v>
      </c>
      <c r="Q17" s="39">
        <v>107.871</v>
      </c>
      <c r="R17" s="98"/>
      <c r="S17" s="34"/>
      <c r="T17" s="42" t="s">
        <v>21</v>
      </c>
      <c r="U17" s="40">
        <v>14.52</v>
      </c>
      <c r="V17" s="214">
        <v>0.96</v>
      </c>
      <c r="W17" s="26"/>
      <c r="X17" s="26"/>
      <c r="Y17" s="26"/>
      <c r="Z17" s="32"/>
      <c r="AA17" s="167"/>
      <c r="AB17" s="168" t="s">
        <v>55</v>
      </c>
      <c r="AC17" s="59">
        <v>72.588999999999999</v>
      </c>
      <c r="AD17" s="170">
        <v>0.93700000000000006</v>
      </c>
      <c r="AE17" s="158"/>
      <c r="AF17" s="2"/>
    </row>
    <row r="18" spans="2:34" ht="15.75" thickTop="1" x14ac:dyDescent="0.25">
      <c r="B18" s="48"/>
      <c r="C18" s="181" t="s">
        <v>6</v>
      </c>
      <c r="D18" s="184">
        <v>68.159000000000006</v>
      </c>
      <c r="E18" s="187"/>
      <c r="F18" s="190"/>
      <c r="G18" s="190"/>
      <c r="H18" s="50"/>
      <c r="I18" s="176"/>
      <c r="J18" s="208"/>
      <c r="K18" s="131" t="s">
        <v>35</v>
      </c>
      <c r="L18" s="38">
        <v>190.16</v>
      </c>
      <c r="M18" s="204">
        <v>1.59</v>
      </c>
      <c r="N18" s="50"/>
      <c r="O18" s="85"/>
      <c r="P18" s="92" t="s">
        <v>20</v>
      </c>
      <c r="Q18" s="39">
        <v>48.250999999999998</v>
      </c>
      <c r="R18" s="212">
        <v>0.89400000000000002</v>
      </c>
      <c r="S18" s="34"/>
      <c r="T18" s="42" t="s">
        <v>22</v>
      </c>
      <c r="U18" s="40">
        <v>5.99</v>
      </c>
      <c r="V18" s="214">
        <v>0.83</v>
      </c>
      <c r="W18" s="26"/>
      <c r="X18" s="26"/>
      <c r="Y18" s="26"/>
      <c r="Z18" s="26"/>
      <c r="AA18" s="158"/>
      <c r="AB18" s="158"/>
      <c r="AC18" s="158"/>
      <c r="AD18" s="158"/>
      <c r="AE18" s="158"/>
      <c r="AF18" s="2"/>
    </row>
    <row r="19" spans="2:34" ht="15.75" thickBot="1" x14ac:dyDescent="0.3">
      <c r="B19" s="56"/>
      <c r="C19" s="183" t="s">
        <v>6</v>
      </c>
      <c r="D19" s="186">
        <v>67.007999999999996</v>
      </c>
      <c r="E19" s="189">
        <f>AVERAGE(D16:D19)</f>
        <v>67.547249999999991</v>
      </c>
      <c r="F19" s="189">
        <f>STDEV(D16:D19)</f>
        <v>0.61071181146811915</v>
      </c>
      <c r="G19" s="189">
        <f>F19/2.24</f>
        <v>0.27263920154826743</v>
      </c>
      <c r="H19" s="63">
        <f>F19/E19*100</f>
        <v>0.90412535146600215</v>
      </c>
      <c r="I19" s="176"/>
      <c r="J19" s="206" t="s">
        <v>18</v>
      </c>
      <c r="K19" s="127" t="s">
        <v>27</v>
      </c>
      <c r="L19" s="46">
        <v>71.61</v>
      </c>
      <c r="M19" s="200" t="s">
        <v>14</v>
      </c>
      <c r="N19" s="50"/>
      <c r="O19" s="85"/>
      <c r="P19" s="92" t="s">
        <v>21</v>
      </c>
      <c r="Q19" s="39">
        <v>22.117999999999999</v>
      </c>
      <c r="R19" s="212">
        <v>0.91600000000000004</v>
      </c>
      <c r="S19" s="34"/>
      <c r="T19" s="42" t="s">
        <v>23</v>
      </c>
      <c r="U19" s="40" t="s">
        <v>49</v>
      </c>
      <c r="V19" s="214"/>
      <c r="W19" s="26"/>
      <c r="X19" s="26"/>
      <c r="Y19" s="26"/>
      <c r="Z19" s="26"/>
      <c r="AA19" s="158"/>
      <c r="AB19" s="158"/>
      <c r="AC19" s="158"/>
      <c r="AD19" s="158"/>
      <c r="AE19" s="158"/>
      <c r="AF19" s="2"/>
    </row>
    <row r="20" spans="2:34" ht="16.5" thickTop="1" thickBot="1" x14ac:dyDescent="0.3">
      <c r="B20" s="33" t="s">
        <v>45</v>
      </c>
      <c r="C20" s="29"/>
      <c r="D20" s="29"/>
      <c r="E20" s="29"/>
      <c r="F20" s="29"/>
      <c r="G20" s="29"/>
      <c r="H20" s="175"/>
      <c r="I20" s="176"/>
      <c r="J20" s="207" t="s">
        <v>26</v>
      </c>
      <c r="K20" s="71" t="s">
        <v>27</v>
      </c>
      <c r="L20" s="61">
        <v>72.45</v>
      </c>
      <c r="M20" s="201" t="s">
        <v>14</v>
      </c>
      <c r="N20" s="32"/>
      <c r="O20" s="85"/>
      <c r="P20" s="92" t="s">
        <v>22</v>
      </c>
      <c r="Q20" s="39">
        <v>11.045999999999999</v>
      </c>
      <c r="R20" s="212">
        <v>0.999</v>
      </c>
      <c r="S20" s="37"/>
      <c r="T20" s="38" t="s">
        <v>24</v>
      </c>
      <c r="U20" s="55" t="s">
        <v>49</v>
      </c>
      <c r="V20" s="215"/>
      <c r="W20" s="26"/>
      <c r="X20" s="26"/>
      <c r="Y20" s="26"/>
      <c r="Z20" s="26"/>
      <c r="AA20" s="2"/>
      <c r="AB20" s="2"/>
      <c r="AC20" s="2"/>
      <c r="AD20" s="2"/>
      <c r="AE20" s="2"/>
      <c r="AF20" s="2"/>
    </row>
    <row r="21" spans="2:34" ht="15.75" thickTop="1" x14ac:dyDescent="0.25">
      <c r="B21" s="43"/>
      <c r="C21" s="191"/>
      <c r="D21" s="192" t="s">
        <v>48</v>
      </c>
      <c r="E21" s="192" t="s">
        <v>37</v>
      </c>
      <c r="F21" s="192" t="s">
        <v>38</v>
      </c>
      <c r="G21" s="192" t="s">
        <v>39</v>
      </c>
      <c r="H21" s="193" t="s">
        <v>2</v>
      </c>
      <c r="I21" s="176"/>
      <c r="J21" s="206" t="s">
        <v>15</v>
      </c>
      <c r="K21" s="127" t="s">
        <v>27</v>
      </c>
      <c r="L21" s="46">
        <v>70.62</v>
      </c>
      <c r="M21" s="200" t="s">
        <v>14</v>
      </c>
      <c r="N21" s="32"/>
      <c r="O21" s="85"/>
      <c r="P21" s="92" t="s">
        <v>23</v>
      </c>
      <c r="Q21" s="39">
        <v>3.4990000000000001</v>
      </c>
      <c r="R21" s="212">
        <v>0.63300000000000001</v>
      </c>
      <c r="S21" s="102" t="s">
        <v>25</v>
      </c>
      <c r="T21" s="86" t="s">
        <v>40</v>
      </c>
      <c r="U21" s="60">
        <v>61.9</v>
      </c>
      <c r="V21" s="217"/>
      <c r="W21" s="58"/>
      <c r="X21" s="58"/>
      <c r="Y21" s="58"/>
      <c r="Z21" s="26"/>
      <c r="AA21" s="10"/>
      <c r="AB21" s="20"/>
      <c r="AC21" s="21"/>
      <c r="AG21" s="3"/>
    </row>
    <row r="22" spans="2:34" x14ac:dyDescent="0.25">
      <c r="B22" s="180" t="s">
        <v>25</v>
      </c>
      <c r="C22" s="181" t="s">
        <v>6</v>
      </c>
      <c r="D22" s="184">
        <v>63.052999999999997</v>
      </c>
      <c r="E22" s="187"/>
      <c r="F22" s="187"/>
      <c r="G22" s="187"/>
      <c r="H22" s="32"/>
      <c r="I22" s="176"/>
      <c r="J22" s="206" t="s">
        <v>16</v>
      </c>
      <c r="K22" s="127" t="s">
        <v>27</v>
      </c>
      <c r="L22" s="46">
        <v>71.34</v>
      </c>
      <c r="M22" s="200" t="s">
        <v>14</v>
      </c>
      <c r="N22" s="90"/>
      <c r="O22" s="85"/>
      <c r="P22" s="92" t="s">
        <v>24</v>
      </c>
      <c r="Q22" s="73" t="s">
        <v>44</v>
      </c>
      <c r="R22" s="212"/>
      <c r="S22" s="34"/>
      <c r="T22" s="42" t="s">
        <v>20</v>
      </c>
      <c r="U22" s="60">
        <v>26.98</v>
      </c>
      <c r="V22" s="214">
        <v>0.87</v>
      </c>
      <c r="W22" s="58"/>
      <c r="X22" s="58"/>
      <c r="Y22" s="154"/>
      <c r="Z22" s="26"/>
      <c r="AA22" s="10"/>
      <c r="AB22" s="20"/>
      <c r="AC22" s="21"/>
      <c r="AD22" s="173" t="s">
        <v>71</v>
      </c>
      <c r="AE22" s="7"/>
      <c r="AF22" s="174"/>
      <c r="AG22" s="126"/>
    </row>
    <row r="23" spans="2:34" ht="15.75" thickBot="1" x14ac:dyDescent="0.3">
      <c r="B23" s="48"/>
      <c r="C23" s="181" t="s">
        <v>6</v>
      </c>
      <c r="D23" s="184">
        <v>61.301000000000002</v>
      </c>
      <c r="E23" s="187"/>
      <c r="F23" s="187"/>
      <c r="G23" s="187"/>
      <c r="H23" s="32"/>
      <c r="J23" s="209" t="s">
        <v>17</v>
      </c>
      <c r="K23" s="72" t="s">
        <v>27</v>
      </c>
      <c r="L23" s="68">
        <v>72.900000000000006</v>
      </c>
      <c r="M23" s="205" t="s">
        <v>14</v>
      </c>
      <c r="N23" s="32"/>
      <c r="O23" s="85"/>
      <c r="P23" s="92" t="s">
        <v>56</v>
      </c>
      <c r="Q23" s="73" t="s">
        <v>44</v>
      </c>
      <c r="R23" s="212"/>
      <c r="S23" s="34"/>
      <c r="T23" s="42" t="s">
        <v>21</v>
      </c>
      <c r="U23" s="60">
        <v>12.5</v>
      </c>
      <c r="V23" s="214">
        <v>0.93</v>
      </c>
      <c r="W23" s="58"/>
      <c r="X23" s="58"/>
      <c r="Y23" s="58"/>
      <c r="Z23" s="26"/>
      <c r="AA23" s="6"/>
      <c r="AB23" s="20"/>
      <c r="AC23" s="21"/>
      <c r="AD23" s="130" t="s">
        <v>72</v>
      </c>
      <c r="AE23" s="8"/>
      <c r="AF23" s="9"/>
      <c r="AG23" s="4"/>
    </row>
    <row r="24" spans="2:34" ht="15.75" thickTop="1" x14ac:dyDescent="0.25">
      <c r="B24" s="48"/>
      <c r="C24" s="181" t="s">
        <v>6</v>
      </c>
      <c r="D24" s="184">
        <v>62.055999999999997</v>
      </c>
      <c r="E24" s="187"/>
      <c r="F24" s="187"/>
      <c r="G24" s="187"/>
      <c r="H24" s="32"/>
      <c r="N24" s="32"/>
      <c r="O24" s="146"/>
      <c r="P24" s="142" t="s">
        <v>57</v>
      </c>
      <c r="Q24" s="151" t="s">
        <v>44</v>
      </c>
      <c r="R24" s="213"/>
      <c r="S24" s="34"/>
      <c r="T24" s="42" t="s">
        <v>22</v>
      </c>
      <c r="U24" s="60">
        <v>4.71</v>
      </c>
      <c r="V24" s="214">
        <v>0.75</v>
      </c>
      <c r="W24" s="58"/>
      <c r="X24" s="58"/>
      <c r="Y24" s="58"/>
      <c r="Z24" s="26"/>
      <c r="AA24" s="10"/>
      <c r="AB24" s="20"/>
      <c r="AC24" s="21"/>
      <c r="AH24" s="141"/>
    </row>
    <row r="25" spans="2:34" x14ac:dyDescent="0.25">
      <c r="B25" s="179"/>
      <c r="C25" s="182" t="s">
        <v>6</v>
      </c>
      <c r="D25" s="185">
        <v>61.204000000000001</v>
      </c>
      <c r="E25" s="188">
        <f>AVERAGE(D22:D25)</f>
        <v>61.903500000000001</v>
      </c>
      <c r="F25" s="188">
        <f>STDEV(D22:D25)</f>
        <v>0.85574782110930903</v>
      </c>
      <c r="G25" s="188">
        <f>F25/2.24</f>
        <v>0.38203027728094147</v>
      </c>
      <c r="H25" s="140">
        <f>F25/E25*100</f>
        <v>1.3823900443582495</v>
      </c>
      <c r="N25" s="32"/>
      <c r="O25" s="83" t="s">
        <v>59</v>
      </c>
      <c r="P25" s="92" t="s">
        <v>40</v>
      </c>
      <c r="Q25" s="39">
        <v>108.69199999999999</v>
      </c>
      <c r="R25" s="212"/>
      <c r="S25" s="34"/>
      <c r="T25" s="42" t="s">
        <v>23</v>
      </c>
      <c r="U25" s="40" t="s">
        <v>49</v>
      </c>
      <c r="V25" s="214"/>
      <c r="W25" s="26"/>
      <c r="X25" s="26"/>
      <c r="Y25" s="26"/>
      <c r="Z25" s="26"/>
      <c r="AA25" s="22"/>
      <c r="AB25" s="20"/>
      <c r="AC25" s="21"/>
      <c r="AD25" s="120" t="s">
        <v>69</v>
      </c>
      <c r="AE25" s="121" t="s">
        <v>70</v>
      </c>
      <c r="AF25" s="122" t="s">
        <v>0</v>
      </c>
      <c r="AG25" s="120" t="s">
        <v>1</v>
      </c>
      <c r="AH25" s="123" t="s">
        <v>2</v>
      </c>
    </row>
    <row r="26" spans="2:34" x14ac:dyDescent="0.25">
      <c r="B26" s="180" t="s">
        <v>41</v>
      </c>
      <c r="C26" s="181" t="s">
        <v>6</v>
      </c>
      <c r="D26" s="184">
        <v>59.951999999999998</v>
      </c>
      <c r="E26" s="187"/>
      <c r="F26" s="190"/>
      <c r="G26" s="190"/>
      <c r="H26" s="50"/>
      <c r="N26" s="50"/>
      <c r="O26" s="85"/>
      <c r="P26" s="92" t="s">
        <v>20</v>
      </c>
      <c r="Q26" s="39">
        <v>45.8</v>
      </c>
      <c r="R26" s="212">
        <v>0.84199999999999997</v>
      </c>
      <c r="S26" s="37"/>
      <c r="T26" s="38" t="s">
        <v>24</v>
      </c>
      <c r="U26" s="55" t="s">
        <v>49</v>
      </c>
      <c r="V26" s="215"/>
      <c r="W26" s="26"/>
      <c r="X26" s="26"/>
      <c r="Y26" s="26"/>
      <c r="Z26" s="26"/>
      <c r="AA26" s="22"/>
      <c r="AB26" s="20"/>
      <c r="AC26" s="21"/>
      <c r="AD26" s="114">
        <v>0</v>
      </c>
      <c r="AE26" s="115" t="s">
        <v>3</v>
      </c>
      <c r="AF26" s="116">
        <v>5.8999999999999997E-2</v>
      </c>
      <c r="AG26" s="114">
        <v>5.8999999999999997E-2</v>
      </c>
      <c r="AH26" s="117">
        <v>1.7</v>
      </c>
    </row>
    <row r="27" spans="2:34" x14ac:dyDescent="0.25">
      <c r="B27" s="48"/>
      <c r="C27" s="181" t="s">
        <v>6</v>
      </c>
      <c r="D27" s="184">
        <v>57.805</v>
      </c>
      <c r="E27" s="187"/>
      <c r="F27" s="190"/>
      <c r="G27" s="190"/>
      <c r="H27" s="50"/>
      <c r="N27" s="50"/>
      <c r="O27" s="85"/>
      <c r="P27" s="92" t="s">
        <v>21</v>
      </c>
      <c r="Q27" s="39">
        <v>22.103999999999999</v>
      </c>
      <c r="R27" s="212">
        <v>0.96499999999999997</v>
      </c>
      <c r="S27" s="102" t="s">
        <v>41</v>
      </c>
      <c r="T27" s="86" t="s">
        <v>40</v>
      </c>
      <c r="U27" s="60">
        <v>59.12</v>
      </c>
      <c r="V27" s="217"/>
      <c r="W27" s="26"/>
      <c r="X27" s="26"/>
      <c r="Y27" s="26"/>
      <c r="Z27" s="26"/>
      <c r="AA27" s="10"/>
      <c r="AB27" s="20"/>
      <c r="AC27" s="21"/>
      <c r="AD27" s="109" t="s">
        <v>4</v>
      </c>
      <c r="AE27" s="41" t="s">
        <v>3</v>
      </c>
      <c r="AF27" s="111">
        <v>5.8000000000000003E-2</v>
      </c>
      <c r="AG27" s="109" t="s">
        <v>4</v>
      </c>
      <c r="AH27" s="106" t="s">
        <v>4</v>
      </c>
    </row>
    <row r="28" spans="2:34" x14ac:dyDescent="0.25">
      <c r="B28" s="48"/>
      <c r="C28" s="181" t="s">
        <v>6</v>
      </c>
      <c r="D28" s="184">
        <v>59.383000000000003</v>
      </c>
      <c r="E28" s="187"/>
      <c r="F28" s="190"/>
      <c r="G28" s="190"/>
      <c r="H28" s="50"/>
      <c r="N28" s="50"/>
      <c r="O28" s="85"/>
      <c r="P28" s="92" t="s">
        <v>22</v>
      </c>
      <c r="Q28" s="39">
        <v>10.95</v>
      </c>
      <c r="R28" s="212">
        <v>0.99099999999999999</v>
      </c>
      <c r="S28" s="34"/>
      <c r="T28" s="42" t="s">
        <v>20</v>
      </c>
      <c r="U28" s="60">
        <v>26.05</v>
      </c>
      <c r="V28" s="214">
        <v>0.88</v>
      </c>
      <c r="W28" s="26"/>
      <c r="X28" s="26"/>
      <c r="Y28" s="26"/>
      <c r="Z28" s="26"/>
      <c r="AA28" s="12"/>
      <c r="AB28" s="20"/>
      <c r="AC28" s="21"/>
      <c r="AD28" s="114">
        <v>15</v>
      </c>
      <c r="AE28" s="115">
        <v>15.804</v>
      </c>
      <c r="AF28" s="116">
        <v>9.2999999999999999E-2</v>
      </c>
      <c r="AG28" s="114">
        <v>9.1999999999999998E-2</v>
      </c>
      <c r="AH28" s="118">
        <v>0.9</v>
      </c>
    </row>
    <row r="29" spans="2:34" ht="15.75" thickBot="1" x14ac:dyDescent="0.3">
      <c r="B29" s="56"/>
      <c r="C29" s="183" t="s">
        <v>6</v>
      </c>
      <c r="D29" s="186">
        <v>59.314999999999998</v>
      </c>
      <c r="E29" s="189">
        <f>AVERAGE(D26:D29)</f>
        <v>59.113750000000003</v>
      </c>
      <c r="F29" s="189">
        <f>STDEV(D26:D29)</f>
        <v>0.9180571423754984</v>
      </c>
      <c r="G29" s="189">
        <f>F29/2.24</f>
        <v>0.40984693856049031</v>
      </c>
      <c r="H29" s="63">
        <f>F29/E29*100</f>
        <v>1.5530348563159981</v>
      </c>
      <c r="N29" s="50"/>
      <c r="O29" s="85"/>
      <c r="P29" s="92" t="s">
        <v>23</v>
      </c>
      <c r="Q29" s="39">
        <v>3.7490000000000001</v>
      </c>
      <c r="R29" s="212">
        <v>0.68500000000000005</v>
      </c>
      <c r="S29" s="34"/>
      <c r="T29" s="42" t="s">
        <v>21</v>
      </c>
      <c r="U29" s="60">
        <v>11.68</v>
      </c>
      <c r="V29" s="214">
        <v>0.9</v>
      </c>
      <c r="W29" s="58"/>
      <c r="X29" s="58"/>
      <c r="Y29" s="58"/>
      <c r="Z29" s="26"/>
      <c r="AA29" s="12"/>
      <c r="AB29" s="20"/>
      <c r="AC29" s="21"/>
      <c r="AD29" s="110" t="s">
        <v>4</v>
      </c>
      <c r="AE29" s="107">
        <v>15.465999999999999</v>
      </c>
      <c r="AF29" s="113">
        <v>9.0999999999999998E-2</v>
      </c>
      <c r="AG29" s="110" t="s">
        <v>4</v>
      </c>
      <c r="AH29" s="108" t="s">
        <v>4</v>
      </c>
    </row>
    <row r="30" spans="2:34" ht="16.5" thickTop="1" thickBot="1" x14ac:dyDescent="0.3">
      <c r="B30" s="33" t="s">
        <v>47</v>
      </c>
      <c r="C30" s="29"/>
      <c r="D30" s="29"/>
      <c r="E30" s="29"/>
      <c r="F30" s="29"/>
      <c r="G30" s="29"/>
      <c r="H30" s="175"/>
      <c r="N30" s="50"/>
      <c r="O30" s="87"/>
      <c r="P30" s="92" t="s">
        <v>24</v>
      </c>
      <c r="Q30" s="73" t="s">
        <v>44</v>
      </c>
      <c r="R30" s="212"/>
      <c r="S30" s="34"/>
      <c r="T30" s="42" t="s">
        <v>22</v>
      </c>
      <c r="U30" s="60">
        <v>3.24</v>
      </c>
      <c r="V30" s="214">
        <v>0.56000000000000005</v>
      </c>
      <c r="W30" s="58"/>
      <c r="X30" s="58"/>
      <c r="Y30" s="58"/>
      <c r="Z30" s="26"/>
      <c r="AA30" s="10"/>
      <c r="AB30" s="20"/>
      <c r="AC30" s="21"/>
      <c r="AD30" s="109">
        <v>38</v>
      </c>
      <c r="AE30" s="41">
        <v>38.292999999999999</v>
      </c>
      <c r="AF30" s="111">
        <v>0.224</v>
      </c>
      <c r="AG30" s="109">
        <v>0.22700000000000001</v>
      </c>
      <c r="AH30" s="106">
        <v>2.1</v>
      </c>
    </row>
    <row r="31" spans="2:34" ht="15.75" thickTop="1" x14ac:dyDescent="0.25">
      <c r="B31" s="43"/>
      <c r="C31" s="191"/>
      <c r="D31" s="192" t="s">
        <v>48</v>
      </c>
      <c r="E31" s="192" t="s">
        <v>37</v>
      </c>
      <c r="F31" s="192" t="s">
        <v>38</v>
      </c>
      <c r="G31" s="192" t="s">
        <v>39</v>
      </c>
      <c r="H31" s="193" t="s">
        <v>2</v>
      </c>
      <c r="N31" s="32"/>
      <c r="O31" s="87"/>
      <c r="P31" s="92" t="s">
        <v>56</v>
      </c>
      <c r="Q31" s="73" t="s">
        <v>44</v>
      </c>
      <c r="R31" s="212"/>
      <c r="S31" s="34"/>
      <c r="T31" s="42" t="s">
        <v>23</v>
      </c>
      <c r="U31" s="40" t="s">
        <v>49</v>
      </c>
      <c r="V31" s="214"/>
      <c r="W31" s="58"/>
      <c r="X31" s="58"/>
      <c r="Y31" s="58"/>
      <c r="Z31" s="26"/>
      <c r="AA31" s="12"/>
      <c r="AB31" s="20"/>
      <c r="AC31" s="21"/>
      <c r="AD31" s="114" t="s">
        <v>4</v>
      </c>
      <c r="AE31" s="115">
        <v>39.134</v>
      </c>
      <c r="AF31" s="119">
        <v>0.23100000000000001</v>
      </c>
      <c r="AG31" s="114" t="s">
        <v>4</v>
      </c>
      <c r="AH31" s="117" t="s">
        <v>4</v>
      </c>
    </row>
    <row r="32" spans="2:34" x14ac:dyDescent="0.25">
      <c r="B32" s="180" t="s">
        <v>42</v>
      </c>
      <c r="C32" s="181" t="s">
        <v>6</v>
      </c>
      <c r="D32" s="184">
        <v>97.04</v>
      </c>
      <c r="E32" s="187"/>
      <c r="F32" s="190"/>
      <c r="G32" s="190"/>
      <c r="H32" s="50"/>
      <c r="K32" s="2"/>
      <c r="N32" s="32"/>
      <c r="O32" s="147"/>
      <c r="P32" s="142" t="s">
        <v>57</v>
      </c>
      <c r="Q32" s="151" t="s">
        <v>44</v>
      </c>
      <c r="R32" s="213"/>
      <c r="S32" s="37"/>
      <c r="T32" s="38" t="s">
        <v>24</v>
      </c>
      <c r="U32" s="40" t="s">
        <v>49</v>
      </c>
      <c r="V32" s="215"/>
      <c r="W32" s="58"/>
      <c r="X32" s="58"/>
      <c r="Y32" s="58"/>
      <c r="Z32" s="26"/>
      <c r="AA32" s="12"/>
      <c r="AB32" s="20"/>
      <c r="AC32" s="21"/>
      <c r="AD32" s="109">
        <v>84</v>
      </c>
      <c r="AE32" s="41">
        <v>83.006</v>
      </c>
      <c r="AF32" s="112">
        <v>0.749</v>
      </c>
      <c r="AG32" s="109">
        <v>0.75800000000000001</v>
      </c>
      <c r="AH32" s="106">
        <v>1.7</v>
      </c>
    </row>
    <row r="33" spans="2:34" x14ac:dyDescent="0.25">
      <c r="B33" s="48"/>
      <c r="C33" s="181" t="s">
        <v>6</v>
      </c>
      <c r="D33" s="184">
        <v>102.124</v>
      </c>
      <c r="E33" s="187"/>
      <c r="F33" s="190"/>
      <c r="G33" s="190"/>
      <c r="H33" s="50"/>
      <c r="N33" s="90"/>
      <c r="O33" s="83" t="s">
        <v>60</v>
      </c>
      <c r="P33" s="92" t="s">
        <v>40</v>
      </c>
      <c r="Q33" s="39">
        <v>56.643999999999998</v>
      </c>
      <c r="R33" s="212"/>
      <c r="S33" s="102" t="s">
        <v>42</v>
      </c>
      <c r="T33" s="81" t="s">
        <v>40</v>
      </c>
      <c r="U33" s="65">
        <v>99.58</v>
      </c>
      <c r="V33" s="217"/>
      <c r="W33" s="26"/>
      <c r="X33" s="26"/>
      <c r="Y33" s="26"/>
      <c r="Z33" s="26"/>
      <c r="AA33" s="26"/>
      <c r="AB33" s="26"/>
      <c r="AC33" s="26"/>
      <c r="AD33" s="114" t="s">
        <v>4</v>
      </c>
      <c r="AE33" s="115">
        <v>84.209000000000003</v>
      </c>
      <c r="AF33" s="119">
        <v>0.76700000000000002</v>
      </c>
      <c r="AG33" s="114" t="s">
        <v>4</v>
      </c>
      <c r="AH33" s="117" t="s">
        <v>4</v>
      </c>
    </row>
    <row r="34" spans="2:34" x14ac:dyDescent="0.25">
      <c r="B34" s="48"/>
      <c r="C34" s="181" t="s">
        <v>6</v>
      </c>
      <c r="D34" s="184">
        <v>100.217</v>
      </c>
      <c r="E34" s="187"/>
      <c r="F34" s="190"/>
      <c r="G34" s="190"/>
      <c r="H34" s="50"/>
      <c r="N34" s="62"/>
      <c r="O34" s="148"/>
      <c r="P34" s="92" t="s">
        <v>20</v>
      </c>
      <c r="Q34" s="39">
        <v>25.041</v>
      </c>
      <c r="R34" s="212">
        <v>0.88400000000000001</v>
      </c>
      <c r="S34" s="34"/>
      <c r="T34" s="42" t="s">
        <v>20</v>
      </c>
      <c r="U34" s="60">
        <v>43.53</v>
      </c>
      <c r="V34" s="214">
        <v>0.87</v>
      </c>
      <c r="W34" s="26"/>
      <c r="X34" s="26"/>
      <c r="Y34" s="26"/>
      <c r="Z34" s="26"/>
      <c r="AA34" s="26"/>
      <c r="AB34" s="26"/>
      <c r="AC34" s="26"/>
      <c r="AD34" s="109">
        <v>125</v>
      </c>
      <c r="AE34" s="41">
        <v>124.244</v>
      </c>
      <c r="AF34" s="111">
        <v>1.464</v>
      </c>
      <c r="AG34" s="109">
        <v>1.4810000000000001</v>
      </c>
      <c r="AH34" s="106">
        <v>1.7</v>
      </c>
    </row>
    <row r="35" spans="2:34" x14ac:dyDescent="0.25">
      <c r="B35" s="179"/>
      <c r="C35" s="182" t="s">
        <v>6</v>
      </c>
      <c r="D35" s="185">
        <v>98.968999999999994</v>
      </c>
      <c r="E35" s="188">
        <f>AVERAGE(D32:D35)</f>
        <v>99.587499999999991</v>
      </c>
      <c r="F35" s="188">
        <f>STDEV(D32:D35)</f>
        <v>2.1371633068158324</v>
      </c>
      <c r="G35" s="188">
        <f>F35/2.24</f>
        <v>0.95409076197135367</v>
      </c>
      <c r="H35" s="140">
        <f>F35/E35*100</f>
        <v>2.1460156212535031</v>
      </c>
      <c r="N35" s="62"/>
      <c r="O35" s="148"/>
      <c r="P35" s="92" t="s">
        <v>21</v>
      </c>
      <c r="Q35" s="39">
        <v>13.108000000000001</v>
      </c>
      <c r="R35" s="212">
        <v>1.0469999999999999</v>
      </c>
      <c r="S35" s="34"/>
      <c r="T35" s="42" t="s">
        <v>21</v>
      </c>
      <c r="U35" s="60">
        <v>20.92</v>
      </c>
      <c r="V35" s="214">
        <v>0.96</v>
      </c>
      <c r="W35" s="26"/>
      <c r="X35" s="26"/>
      <c r="Y35" s="26"/>
      <c r="Z35" s="26"/>
      <c r="AA35" s="26"/>
      <c r="AB35" s="26"/>
      <c r="AC35" s="23"/>
      <c r="AD35" s="114" t="s">
        <v>4</v>
      </c>
      <c r="AE35" s="115">
        <v>126.053</v>
      </c>
      <c r="AF35" s="116">
        <v>1.4990000000000001</v>
      </c>
      <c r="AG35" s="114" t="s">
        <v>4</v>
      </c>
      <c r="AH35" s="117" t="s">
        <v>4</v>
      </c>
    </row>
    <row r="36" spans="2:34" x14ac:dyDescent="0.25">
      <c r="B36" s="180" t="s">
        <v>43</v>
      </c>
      <c r="C36" s="181" t="s">
        <v>6</v>
      </c>
      <c r="D36" s="184">
        <v>56.234000000000002</v>
      </c>
      <c r="E36" s="187"/>
      <c r="F36" s="190"/>
      <c r="G36" s="190"/>
      <c r="H36" s="50"/>
      <c r="N36" s="62"/>
      <c r="O36" s="148"/>
      <c r="P36" s="92" t="s">
        <v>22</v>
      </c>
      <c r="Q36" s="39">
        <v>3.927</v>
      </c>
      <c r="R36" s="212">
        <v>0.60099999999999998</v>
      </c>
      <c r="S36" s="34"/>
      <c r="T36" s="42" t="s">
        <v>22</v>
      </c>
      <c r="U36" s="60">
        <v>9.98</v>
      </c>
      <c r="V36" s="214">
        <v>0.95</v>
      </c>
      <c r="W36" s="26"/>
      <c r="X36" s="26"/>
      <c r="Y36" s="26"/>
      <c r="Z36" s="26"/>
      <c r="AA36" s="28"/>
      <c r="AB36" s="26"/>
      <c r="AC36" s="34"/>
      <c r="AD36" s="114">
        <v>215</v>
      </c>
      <c r="AE36" s="115">
        <v>214.328</v>
      </c>
      <c r="AF36" s="116">
        <v>3.3570000000000002</v>
      </c>
      <c r="AG36" s="114">
        <v>3.371</v>
      </c>
      <c r="AH36" s="117">
        <v>0.6</v>
      </c>
    </row>
    <row r="37" spans="2:34" x14ac:dyDescent="0.25">
      <c r="B37" s="48"/>
      <c r="C37" s="181" t="s">
        <v>6</v>
      </c>
      <c r="D37" s="184">
        <v>58.158999999999999</v>
      </c>
      <c r="E37" s="187"/>
      <c r="F37" s="190"/>
      <c r="G37" s="190"/>
      <c r="H37" s="50"/>
      <c r="N37" s="62"/>
      <c r="O37" s="148"/>
      <c r="P37" s="92" t="s">
        <v>23</v>
      </c>
      <c r="Q37" s="39">
        <v>1.768</v>
      </c>
      <c r="R37" s="212">
        <v>0.90100000000000002</v>
      </c>
      <c r="S37" s="34"/>
      <c r="T37" s="42" t="s">
        <v>23</v>
      </c>
      <c r="U37" s="60">
        <v>2.11</v>
      </c>
      <c r="V37" s="214">
        <v>0.42</v>
      </c>
      <c r="W37" s="58"/>
      <c r="X37" s="58"/>
      <c r="Y37" s="58"/>
      <c r="Z37" s="26"/>
      <c r="AA37" s="26"/>
      <c r="AB37" s="26"/>
      <c r="AC37" s="24"/>
      <c r="AD37" s="110" t="s">
        <v>4</v>
      </c>
      <c r="AE37" s="107">
        <v>215.64599999999999</v>
      </c>
      <c r="AF37" s="113">
        <v>3.3849999999999998</v>
      </c>
      <c r="AG37" s="110" t="s">
        <v>4</v>
      </c>
      <c r="AH37" s="108"/>
    </row>
    <row r="38" spans="2:34" x14ac:dyDescent="0.25">
      <c r="B38" s="48"/>
      <c r="C38" s="181" t="s">
        <v>6</v>
      </c>
      <c r="D38" s="184">
        <v>58.398000000000003</v>
      </c>
      <c r="E38" s="187"/>
      <c r="F38" s="190"/>
      <c r="G38" s="190"/>
      <c r="H38" s="50"/>
      <c r="N38" s="62"/>
      <c r="O38" s="77"/>
      <c r="P38" s="92" t="s">
        <v>24</v>
      </c>
      <c r="Q38" s="73" t="s">
        <v>44</v>
      </c>
      <c r="R38" s="212"/>
      <c r="S38" s="37"/>
      <c r="T38" s="38" t="s">
        <v>24</v>
      </c>
      <c r="U38" s="55" t="s">
        <v>49</v>
      </c>
      <c r="V38" s="215"/>
      <c r="W38" s="58"/>
      <c r="X38" s="58"/>
      <c r="Y38" s="58"/>
      <c r="Z38" s="26"/>
      <c r="AA38" s="26"/>
      <c r="AB38" s="25"/>
      <c r="AC38" s="22"/>
      <c r="AD38" s="34"/>
    </row>
    <row r="39" spans="2:34" ht="15.75" thickBot="1" x14ac:dyDescent="0.3">
      <c r="B39" s="56"/>
      <c r="C39" s="183" t="s">
        <v>6</v>
      </c>
      <c r="D39" s="186">
        <v>57.692</v>
      </c>
      <c r="E39" s="189">
        <f>AVERAGE(D36:D39)</f>
        <v>57.620750000000001</v>
      </c>
      <c r="F39" s="189">
        <f>STDEV(D36:D39)</f>
        <v>0.969876753338622</v>
      </c>
      <c r="G39" s="189">
        <f>F39/2.24</f>
        <v>0.43298069345474194</v>
      </c>
      <c r="H39" s="63">
        <f>F39/E39*100</f>
        <v>1.6832074440867606</v>
      </c>
      <c r="N39" s="62"/>
      <c r="O39" s="77"/>
      <c r="P39" s="92" t="s">
        <v>56</v>
      </c>
      <c r="Q39" s="73" t="s">
        <v>44</v>
      </c>
      <c r="R39" s="212"/>
      <c r="S39" s="102" t="s">
        <v>43</v>
      </c>
      <c r="T39" s="86" t="s">
        <v>40</v>
      </c>
      <c r="U39" s="60">
        <v>57.62</v>
      </c>
      <c r="V39" s="217"/>
      <c r="W39" s="67"/>
      <c r="X39" s="67"/>
      <c r="Y39" s="67"/>
      <c r="Z39" s="26"/>
      <c r="AA39" s="28"/>
      <c r="AB39" s="28"/>
      <c r="AC39" s="34"/>
      <c r="AD39" s="34"/>
      <c r="AE39" s="13"/>
    </row>
    <row r="40" spans="2:34" ht="16.5" thickTop="1" thickBot="1" x14ac:dyDescent="0.3">
      <c r="B40" s="28"/>
      <c r="C40" s="28"/>
      <c r="D40" s="28"/>
      <c r="E40" s="66"/>
      <c r="F40" s="64"/>
      <c r="G40" s="28"/>
      <c r="H40" s="133"/>
      <c r="I40" s="133"/>
      <c r="J40" s="133"/>
      <c r="K40" s="133"/>
      <c r="L40" s="133"/>
      <c r="M40" s="133"/>
      <c r="N40" s="62"/>
      <c r="O40" s="149"/>
      <c r="P40" s="93" t="s">
        <v>57</v>
      </c>
      <c r="Q40" s="145" t="s">
        <v>44</v>
      </c>
      <c r="R40" s="100"/>
      <c r="S40" s="34"/>
      <c r="T40" s="42" t="s">
        <v>20</v>
      </c>
      <c r="U40" s="60">
        <v>26.15</v>
      </c>
      <c r="V40" s="214">
        <v>0.91</v>
      </c>
      <c r="W40" s="58"/>
      <c r="X40" s="58"/>
      <c r="Y40" s="58"/>
      <c r="Z40" s="26"/>
      <c r="AA40" s="28"/>
      <c r="AB40" s="28"/>
      <c r="AC40" s="34"/>
      <c r="AD40" s="34"/>
      <c r="AE40" s="13"/>
    </row>
    <row r="41" spans="2:34" ht="15.75" thickTop="1" x14ac:dyDescent="0.25">
      <c r="B41" s="28"/>
      <c r="C41" s="28"/>
      <c r="D41" s="28"/>
      <c r="E41" s="66"/>
      <c r="F41" s="64"/>
      <c r="G41" s="28"/>
      <c r="N41" s="62"/>
      <c r="O41" s="28"/>
      <c r="P41" s="26"/>
      <c r="Q41" s="26"/>
      <c r="R41" s="89"/>
      <c r="S41" s="34"/>
      <c r="T41" s="42" t="s">
        <v>21</v>
      </c>
      <c r="U41" s="60">
        <v>11.41</v>
      </c>
      <c r="V41" s="214">
        <v>0.87</v>
      </c>
      <c r="W41" s="26"/>
      <c r="X41" s="26"/>
      <c r="Y41" s="26"/>
      <c r="Z41" s="26"/>
      <c r="AA41" s="28"/>
      <c r="AB41" s="28"/>
      <c r="AC41" s="28"/>
      <c r="AD41" s="28"/>
    </row>
    <row r="42" spans="2:34" x14ac:dyDescent="0.25">
      <c r="B42" s="28"/>
      <c r="C42" s="28"/>
      <c r="D42" s="28"/>
      <c r="E42" s="66"/>
      <c r="F42" s="64"/>
      <c r="G42" s="28"/>
      <c r="N42" s="28"/>
      <c r="O42" s="28"/>
      <c r="P42" s="26"/>
      <c r="Q42" s="26"/>
      <c r="R42" s="89"/>
      <c r="S42" s="34"/>
      <c r="T42" s="42" t="s">
        <v>22</v>
      </c>
      <c r="U42" s="60">
        <v>2.15</v>
      </c>
      <c r="V42" s="214">
        <v>0.38</v>
      </c>
      <c r="W42" s="26"/>
      <c r="X42" s="26"/>
      <c r="AD42" s="28"/>
    </row>
    <row r="43" spans="2:34" x14ac:dyDescent="0.25">
      <c r="B43" s="28"/>
      <c r="C43" s="28"/>
      <c r="D43" s="28"/>
      <c r="E43" s="28"/>
      <c r="F43" s="64"/>
      <c r="G43" s="28"/>
      <c r="H43" s="28"/>
      <c r="I43" s="28"/>
      <c r="J43" s="26"/>
      <c r="K43" s="26"/>
      <c r="L43" s="26"/>
      <c r="M43" s="26"/>
      <c r="N43" s="28"/>
      <c r="O43" s="28"/>
      <c r="P43" s="26"/>
      <c r="Q43" s="28"/>
      <c r="R43" s="89"/>
      <c r="S43" s="34"/>
      <c r="T43" s="42" t="s">
        <v>23</v>
      </c>
      <c r="U43" s="40" t="s">
        <v>49</v>
      </c>
      <c r="V43" s="214"/>
      <c r="W43" s="26"/>
      <c r="X43" s="26"/>
      <c r="AD43" s="28"/>
    </row>
    <row r="44" spans="2:34" ht="15.75" thickBot="1" x14ac:dyDescent="0.3">
      <c r="H44" s="28"/>
      <c r="I44" s="28"/>
      <c r="J44" s="26"/>
      <c r="K44" s="26"/>
      <c r="L44" s="26"/>
      <c r="M44" s="26"/>
      <c r="O44" s="28"/>
      <c r="P44" s="64"/>
      <c r="Q44" s="64"/>
      <c r="R44" s="152"/>
      <c r="S44" s="88"/>
      <c r="T44" s="69" t="s">
        <v>24</v>
      </c>
      <c r="U44" s="153" t="s">
        <v>49</v>
      </c>
      <c r="V44" s="70"/>
      <c r="W44" s="28"/>
      <c r="X44" s="28"/>
      <c r="AD44" s="28"/>
    </row>
    <row r="45" spans="2:34" ht="15.75" thickTop="1" x14ac:dyDescent="0.25">
      <c r="B45" s="28"/>
      <c r="H45" s="26"/>
      <c r="I45" s="2"/>
      <c r="J45" s="13"/>
      <c r="K45" s="2"/>
      <c r="L45" s="2"/>
      <c r="M45" s="2"/>
    </row>
    <row r="46" spans="2:34" x14ac:dyDescent="0.25">
      <c r="H46" s="26"/>
      <c r="I46" s="2"/>
      <c r="J46" s="13"/>
      <c r="K46" s="2"/>
      <c r="L46" s="2"/>
      <c r="M46" s="2"/>
      <c r="P46" s="5"/>
      <c r="Q46" s="5"/>
      <c r="R46" s="5"/>
      <c r="S46" s="28"/>
      <c r="T46" s="28"/>
      <c r="U46" s="28"/>
      <c r="V46" s="28"/>
    </row>
    <row r="47" spans="2:34" x14ac:dyDescent="0.25">
      <c r="I47" s="2"/>
      <c r="J47" s="13"/>
      <c r="K47" s="2"/>
      <c r="L47" s="2"/>
      <c r="M47" s="2"/>
      <c r="P47" s="5"/>
      <c r="Q47" s="5"/>
      <c r="R47" s="5"/>
    </row>
    <row r="48" spans="2:34" x14ac:dyDescent="0.25">
      <c r="I48" s="2"/>
      <c r="J48" s="2"/>
      <c r="P48" s="5"/>
      <c r="Q48" s="5"/>
      <c r="R48" s="5"/>
    </row>
    <row r="49" spans="2:18" x14ac:dyDescent="0.25">
      <c r="I49" s="2"/>
      <c r="P49" s="5"/>
      <c r="Q49" s="5"/>
      <c r="R49" s="5"/>
    </row>
    <row r="50" spans="2:18" x14ac:dyDescent="0.25">
      <c r="J50" s="28"/>
      <c r="K50" s="28"/>
      <c r="L50" s="28"/>
      <c r="M50" s="28"/>
      <c r="P50" s="5"/>
      <c r="Q50" s="5"/>
      <c r="R50" s="5"/>
    </row>
    <row r="51" spans="2:18" x14ac:dyDescent="0.25">
      <c r="P51" s="5"/>
      <c r="Q51" s="5"/>
      <c r="R51" s="5"/>
    </row>
    <row r="52" spans="2:18" x14ac:dyDescent="0.25">
      <c r="P52" s="5"/>
      <c r="Q52" s="5"/>
      <c r="R52" s="5"/>
    </row>
    <row r="53" spans="2:18" x14ac:dyDescent="0.25">
      <c r="P53" s="5"/>
      <c r="Q53" s="5"/>
      <c r="R53" s="5"/>
    </row>
    <row r="54" spans="2:18" x14ac:dyDescent="0.25">
      <c r="P54" s="5"/>
      <c r="Q54" s="5"/>
      <c r="R54" s="5"/>
    </row>
    <row r="55" spans="2:18" x14ac:dyDescent="0.25">
      <c r="P55" s="5"/>
      <c r="Q55" s="5"/>
      <c r="R55" s="5"/>
    </row>
    <row r="59" spans="2:18" x14ac:dyDescent="0.25">
      <c r="B59" t="s">
        <v>4</v>
      </c>
    </row>
    <row r="65" spans="5:6" x14ac:dyDescent="0.25">
      <c r="E65" s="1"/>
      <c r="F65" s="5"/>
    </row>
    <row r="66" spans="5:6" x14ac:dyDescent="0.25">
      <c r="E66" s="1"/>
      <c r="F66" s="5"/>
    </row>
    <row r="67" spans="5:6" x14ac:dyDescent="0.25">
      <c r="F67" s="5"/>
    </row>
    <row r="68" spans="5:6" x14ac:dyDescent="0.25">
      <c r="F68" s="5"/>
    </row>
    <row r="69" spans="5:6" x14ac:dyDescent="0.25">
      <c r="E69" s="1"/>
      <c r="F69" s="11"/>
    </row>
    <row r="70" spans="5:6" x14ac:dyDescent="0.25">
      <c r="E70" s="1"/>
      <c r="F70" s="11"/>
    </row>
    <row r="71" spans="5:6" x14ac:dyDescent="0.25">
      <c r="E71" s="1"/>
      <c r="F71" s="11"/>
    </row>
    <row r="72" spans="5:6" x14ac:dyDescent="0.25">
      <c r="E72" s="1"/>
      <c r="F72" s="11"/>
    </row>
    <row r="73" spans="5:6" x14ac:dyDescent="0.25">
      <c r="E73" s="1"/>
      <c r="F73" s="5"/>
    </row>
    <row r="74" spans="5:6" x14ac:dyDescent="0.25">
      <c r="E74" s="1"/>
      <c r="F74" s="5"/>
    </row>
    <row r="75" spans="5:6" x14ac:dyDescent="0.25">
      <c r="F75" s="5"/>
    </row>
    <row r="76" spans="5:6" x14ac:dyDescent="0.25">
      <c r="F76" s="5"/>
    </row>
    <row r="77" spans="5:6" x14ac:dyDescent="0.25">
      <c r="F77" s="5"/>
    </row>
    <row r="78" spans="5:6" x14ac:dyDescent="0.25">
      <c r="F78" s="5"/>
    </row>
    <row r="79" spans="5:6" x14ac:dyDescent="0.25">
      <c r="F79" s="5"/>
    </row>
    <row r="80" spans="5:6" x14ac:dyDescent="0.25">
      <c r="E80" s="1"/>
      <c r="F80" s="11"/>
    </row>
    <row r="81" spans="5:6" x14ac:dyDescent="0.25">
      <c r="E81" s="1"/>
      <c r="F81" s="11"/>
    </row>
    <row r="82" spans="5:6" x14ac:dyDescent="0.25">
      <c r="E82" s="1"/>
      <c r="F82" s="5"/>
    </row>
    <row r="83" spans="5:6" x14ac:dyDescent="0.25">
      <c r="E83" s="1"/>
      <c r="F83" s="5"/>
    </row>
    <row r="84" spans="5:6" x14ac:dyDescent="0.25">
      <c r="E84" s="1"/>
      <c r="F84" s="5"/>
    </row>
    <row r="85" spans="5:6" x14ac:dyDescent="0.25">
      <c r="F85" s="5"/>
    </row>
    <row r="86" spans="5:6" x14ac:dyDescent="0.25">
      <c r="F86" s="5"/>
    </row>
    <row r="87" spans="5:6" x14ac:dyDescent="0.25">
      <c r="F87" s="5"/>
    </row>
    <row r="88" spans="5:6" x14ac:dyDescent="0.25">
      <c r="F88" s="5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GLP-1 Validation</vt:lpstr>
    </vt:vector>
  </TitlesOfParts>
  <Company>Duke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Radhakrishna Krishna, Ph.D.</dc:creator>
  <cp:lastModifiedBy>Radhakrishna Krishna, Ph.D.</cp:lastModifiedBy>
  <dcterms:created xsi:type="dcterms:W3CDTF">2020-02-24T21:15:25Z</dcterms:created>
  <dcterms:modified xsi:type="dcterms:W3CDTF">2020-03-03T17:10:33Z</dcterms:modified>
</cp:coreProperties>
</file>