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hekurtfamily/Documents/Evan's Documents/"/>
    </mc:Choice>
  </mc:AlternateContent>
  <xr:revisionPtr revIDLastSave="0" documentId="13_ncr:1_{3F0A6EC4-DB2E-B94C-A410-3106D874B10D}" xr6:coauthVersionLast="36" xr6:coauthVersionMax="36" xr10:uidLastSave="{00000000-0000-0000-0000-000000000000}"/>
  <bookViews>
    <workbookView xWindow="17260" yWindow="440" windowWidth="21140" windowHeight="19820" xr2:uid="{7AB709E0-46F6-4145-B2E4-B2CEDBE13612}"/>
  </bookViews>
  <sheets>
    <sheet name="Static" sheetId="3" r:id="rId1"/>
    <sheet name="Suspension" sheetId="1" r:id="rId2"/>
    <sheet name="Perfusion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1" i="3" l="1"/>
  <c r="V27" i="3"/>
  <c r="V28" i="3"/>
  <c r="V29" i="3"/>
  <c r="V30" i="3"/>
  <c r="V31" i="3"/>
  <c r="V26" i="3"/>
  <c r="B25" i="3"/>
  <c r="H25" i="3"/>
  <c r="K28" i="3"/>
  <c r="K29" i="3"/>
  <c r="K30" i="3"/>
  <c r="K31" i="3"/>
  <c r="K27" i="3"/>
  <c r="K25" i="3"/>
  <c r="J30" i="3"/>
  <c r="J31" i="3"/>
  <c r="J29" i="3"/>
  <c r="J25" i="3"/>
  <c r="K26" i="3"/>
  <c r="K24" i="3"/>
  <c r="J26" i="3"/>
  <c r="J27" i="3"/>
  <c r="J28" i="3"/>
  <c r="J24" i="3"/>
  <c r="S25" i="3"/>
  <c r="T25" i="3"/>
  <c r="U25" i="3"/>
  <c r="V25" i="3"/>
  <c r="S26" i="3"/>
  <c r="T26" i="3"/>
  <c r="U26" i="3"/>
  <c r="S27" i="3"/>
  <c r="T27" i="3"/>
  <c r="U27" i="3"/>
  <c r="S28" i="3"/>
  <c r="T28" i="3"/>
  <c r="U28" i="3"/>
  <c r="S29" i="3"/>
  <c r="T29" i="3"/>
  <c r="U29" i="3"/>
  <c r="S30" i="3"/>
  <c r="T30" i="3"/>
  <c r="U30" i="3"/>
  <c r="S31" i="3"/>
  <c r="U31" i="3"/>
  <c r="T24" i="3"/>
  <c r="U24" i="3"/>
  <c r="V24" i="3"/>
  <c r="S24" i="3"/>
  <c r="H30" i="3"/>
  <c r="H31" i="3"/>
  <c r="I29" i="3"/>
  <c r="I30" i="3"/>
  <c r="I31" i="3"/>
  <c r="I28" i="3"/>
  <c r="H29" i="3"/>
  <c r="I25" i="3"/>
  <c r="I26" i="3"/>
  <c r="I27" i="3"/>
  <c r="I24" i="3"/>
  <c r="H26" i="3"/>
  <c r="H27" i="3"/>
  <c r="H28" i="3"/>
  <c r="H24" i="3"/>
  <c r="B30" i="3"/>
  <c r="B31" i="3"/>
  <c r="B29" i="3"/>
  <c r="C25" i="3"/>
  <c r="B26" i="3"/>
  <c r="C26" i="3"/>
  <c r="B27" i="3"/>
  <c r="C27" i="3"/>
  <c r="B28" i="3"/>
  <c r="C28" i="3"/>
  <c r="C29" i="3"/>
  <c r="C30" i="3"/>
  <c r="C31" i="3"/>
  <c r="C24" i="3"/>
  <c r="B24" i="3"/>
  <c r="H28" i="2"/>
  <c r="G28" i="2"/>
  <c r="F28" i="2"/>
  <c r="H27" i="2"/>
  <c r="G27" i="2"/>
  <c r="F27" i="2"/>
  <c r="H26" i="2"/>
  <c r="G26" i="2"/>
  <c r="F26" i="2"/>
  <c r="H25" i="2"/>
  <c r="G25" i="2"/>
  <c r="F25" i="2"/>
  <c r="H24" i="2"/>
  <c r="G24" i="2"/>
  <c r="F24" i="2"/>
  <c r="H23" i="2"/>
  <c r="G23" i="2"/>
  <c r="F23" i="2"/>
  <c r="H22" i="2"/>
  <c r="G22" i="2"/>
  <c r="F22" i="2"/>
  <c r="D22" i="2"/>
  <c r="B23" i="2"/>
  <c r="C23" i="2"/>
  <c r="D23" i="2"/>
  <c r="B24" i="2"/>
  <c r="C24" i="2"/>
  <c r="D24" i="2"/>
  <c r="B25" i="2"/>
  <c r="C25" i="2"/>
  <c r="D25" i="2"/>
  <c r="B26" i="2"/>
  <c r="C26" i="2"/>
  <c r="D26" i="2"/>
  <c r="B27" i="2"/>
  <c r="C27" i="2"/>
  <c r="D27" i="2"/>
  <c r="B28" i="2"/>
  <c r="C28" i="2"/>
  <c r="D28" i="2"/>
  <c r="C22" i="2"/>
  <c r="B22" i="2"/>
  <c r="I14" i="1"/>
  <c r="J14" i="1"/>
  <c r="K14" i="1"/>
  <c r="I15" i="1"/>
  <c r="J15" i="1"/>
  <c r="K15" i="1"/>
  <c r="I16" i="1"/>
  <c r="J16" i="1"/>
  <c r="K16" i="1"/>
  <c r="Z16" i="1"/>
  <c r="Y15" i="1"/>
  <c r="Z15" i="1"/>
  <c r="AA15" i="1"/>
  <c r="Y16" i="1"/>
  <c r="AA16" i="1"/>
  <c r="Z14" i="1"/>
  <c r="AA14" i="1"/>
  <c r="Y14" i="1"/>
  <c r="L16" i="1"/>
  <c r="L15" i="1"/>
  <c r="L14" i="1"/>
  <c r="D16" i="1"/>
  <c r="D14" i="1"/>
  <c r="B15" i="1"/>
  <c r="C15" i="1"/>
  <c r="D15" i="1"/>
  <c r="B16" i="1"/>
  <c r="C16" i="1"/>
  <c r="C14" i="1"/>
  <c r="B14" i="1"/>
</calcChain>
</file>

<file path=xl/sharedStrings.xml><?xml version="1.0" encoding="utf-8"?>
<sst xmlns="http://schemas.openxmlformats.org/spreadsheetml/2006/main" count="33" uniqueCount="10">
  <si>
    <t>Day</t>
  </si>
  <si>
    <t>2D Bolus</t>
  </si>
  <si>
    <t>Embedded FLIP</t>
  </si>
  <si>
    <t>Bolus FLIP</t>
  </si>
  <si>
    <t>Suspension cells (no FLIP)</t>
  </si>
  <si>
    <t>FLIP, embedded</t>
  </si>
  <si>
    <t>FLIP, soluble</t>
  </si>
  <si>
    <t>3D static AAV</t>
  </si>
  <si>
    <t>Perfusion</t>
  </si>
  <si>
    <t>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</si>
</sst>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3" fillId="2" borderId="0" xfId="0" applyFont="1" applyFill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3" fillId="3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4" fillId="3" borderId="0" xfId="0" applyFont="1" applyFill="1"/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08B2B-5171-DE4C-9912-9646662451FD}">
  <dimension ref="A1:W31"/>
  <sheetViews>
    <sheetView tabSelected="1" topLeftCell="L1" workbookViewId="0">
      <selection activeCell="V31" sqref="S24:V31"/>
    </sheetView>
  </sheetViews>
  <sheetFormatPr baseColWidth="10" defaultRowHeight="16" x14ac:dyDescent="0.2"/>
  <cols>
    <col min="2" max="2" width="12.1640625" bestFit="1" customWidth="1"/>
    <col min="3" max="3" width="11.1640625" bestFit="1" customWidth="1"/>
    <col min="7" max="7" width="3" style="12" customWidth="1"/>
    <col min="8" max="11" width="12.1640625" bestFit="1" customWidth="1"/>
    <col min="18" max="18" width="3" style="12" customWidth="1"/>
    <col min="19" max="20" width="12.1640625" bestFit="1" customWidth="1"/>
    <col min="22" max="22" width="12.1640625" bestFit="1" customWidth="1"/>
  </cols>
  <sheetData>
    <row r="1" spans="1:23" s="18" customFormat="1" x14ac:dyDescent="0.2">
      <c r="A1" s="16" t="s">
        <v>0</v>
      </c>
      <c r="B1" s="17" t="s">
        <v>9</v>
      </c>
      <c r="C1" s="17"/>
      <c r="D1" s="17"/>
      <c r="E1" s="17"/>
      <c r="F1" s="17"/>
      <c r="G1" s="10"/>
      <c r="H1" s="17" t="s">
        <v>5</v>
      </c>
      <c r="I1" s="17"/>
      <c r="J1" s="17"/>
      <c r="K1" s="17"/>
      <c r="L1" s="17"/>
      <c r="M1" s="17"/>
      <c r="N1" s="17"/>
      <c r="O1" s="17"/>
      <c r="P1" s="17"/>
      <c r="Q1" s="17"/>
      <c r="R1" s="10"/>
      <c r="S1" s="17" t="s">
        <v>6</v>
      </c>
      <c r="T1" s="17"/>
      <c r="U1" s="17"/>
      <c r="V1" s="17"/>
      <c r="W1" s="17"/>
    </row>
    <row r="2" spans="1:23" x14ac:dyDescent="0.2">
      <c r="A2" s="1">
        <v>2</v>
      </c>
      <c r="B2" s="1">
        <v>2480</v>
      </c>
      <c r="C2" s="1">
        <v>8090</v>
      </c>
      <c r="D2" s="1">
        <v>1660</v>
      </c>
      <c r="E2" s="1">
        <v>2440</v>
      </c>
      <c r="F2" s="1">
        <v>4860</v>
      </c>
      <c r="G2" s="11"/>
      <c r="H2" s="1">
        <v>340</v>
      </c>
      <c r="I2" s="1">
        <v>910</v>
      </c>
      <c r="J2" s="1">
        <v>748</v>
      </c>
      <c r="K2" s="1">
        <v>366</v>
      </c>
      <c r="L2" s="1">
        <v>366</v>
      </c>
      <c r="N2" s="1"/>
      <c r="P2" s="1"/>
      <c r="R2" s="11"/>
      <c r="S2" s="1">
        <v>6200</v>
      </c>
      <c r="T2" s="1">
        <v>5420</v>
      </c>
      <c r="U2" s="1">
        <v>676</v>
      </c>
      <c r="V2" s="1">
        <v>734</v>
      </c>
      <c r="W2" s="1"/>
    </row>
    <row r="3" spans="1:23" x14ac:dyDescent="0.2">
      <c r="A3" s="1">
        <v>4</v>
      </c>
      <c r="B3" s="1"/>
      <c r="C3" s="1"/>
      <c r="D3" s="1">
        <v>74000</v>
      </c>
      <c r="E3" s="1">
        <v>77200</v>
      </c>
      <c r="F3" s="1">
        <v>71000</v>
      </c>
      <c r="G3" s="11"/>
      <c r="H3" s="1"/>
      <c r="I3" s="1"/>
      <c r="J3" s="1">
        <v>2600</v>
      </c>
      <c r="K3" s="1">
        <v>1430</v>
      </c>
      <c r="L3" s="1">
        <v>3660</v>
      </c>
      <c r="N3" s="1"/>
      <c r="P3" s="1"/>
      <c r="R3" s="11"/>
      <c r="S3" s="1">
        <v>524000</v>
      </c>
      <c r="T3" s="1">
        <v>212000</v>
      </c>
      <c r="U3" s="1">
        <v>8620</v>
      </c>
      <c r="V3" s="1">
        <v>11300</v>
      </c>
      <c r="W3" s="1"/>
    </row>
    <row r="4" spans="1:23" x14ac:dyDescent="0.2">
      <c r="A4" s="1">
        <v>7</v>
      </c>
      <c r="B4" s="1">
        <v>542000</v>
      </c>
      <c r="C4" s="1">
        <v>537000</v>
      </c>
      <c r="D4" s="1">
        <v>4660000</v>
      </c>
      <c r="E4" s="1">
        <v>160000</v>
      </c>
      <c r="F4" s="1">
        <v>162000</v>
      </c>
      <c r="G4" s="11"/>
      <c r="H4" s="1">
        <v>30000</v>
      </c>
      <c r="I4" s="1">
        <v>34000</v>
      </c>
      <c r="J4" s="1">
        <v>2840</v>
      </c>
      <c r="K4" s="1">
        <v>2840</v>
      </c>
      <c r="L4" s="1">
        <v>14700</v>
      </c>
      <c r="N4" s="1"/>
      <c r="P4" s="1"/>
      <c r="R4" s="11"/>
      <c r="S4" s="1">
        <v>10500000</v>
      </c>
      <c r="T4" s="1">
        <v>9500000</v>
      </c>
      <c r="U4" s="1">
        <v>1000000</v>
      </c>
      <c r="V4" s="1">
        <v>886000</v>
      </c>
      <c r="W4" s="1"/>
    </row>
    <row r="5" spans="1:23" x14ac:dyDescent="0.2">
      <c r="A5" s="1">
        <v>10</v>
      </c>
      <c r="B5" s="1">
        <v>90000</v>
      </c>
      <c r="C5" s="1">
        <v>80000</v>
      </c>
      <c r="D5" s="1">
        <v>40000</v>
      </c>
      <c r="E5" s="1">
        <v>164000</v>
      </c>
      <c r="F5" s="1">
        <v>114000</v>
      </c>
      <c r="G5" s="11"/>
      <c r="H5" s="1">
        <v>2500000</v>
      </c>
      <c r="I5" s="1">
        <v>7500000</v>
      </c>
      <c r="J5" s="1">
        <v>1000000</v>
      </c>
      <c r="K5" s="1">
        <v>135000</v>
      </c>
      <c r="L5" s="1">
        <v>220000</v>
      </c>
      <c r="N5" s="1"/>
      <c r="P5" s="1"/>
      <c r="R5" s="11"/>
      <c r="S5" s="1">
        <v>1460000</v>
      </c>
      <c r="T5" s="1">
        <v>1020000</v>
      </c>
      <c r="U5" s="1">
        <v>798000</v>
      </c>
      <c r="V5" s="1">
        <v>554000</v>
      </c>
      <c r="W5" s="1"/>
    </row>
    <row r="6" spans="1:23" x14ac:dyDescent="0.2">
      <c r="A6" s="1">
        <v>14</v>
      </c>
      <c r="B6" s="1">
        <v>5000</v>
      </c>
      <c r="C6" s="1">
        <v>20000</v>
      </c>
      <c r="D6" s="1">
        <v>14000</v>
      </c>
      <c r="E6" s="1">
        <v>4320</v>
      </c>
      <c r="F6" s="1">
        <v>10400</v>
      </c>
      <c r="G6" s="11"/>
      <c r="H6" s="1">
        <v>7500000</v>
      </c>
      <c r="I6" s="1">
        <v>12500000</v>
      </c>
      <c r="J6" s="1">
        <v>2000000</v>
      </c>
      <c r="K6" s="1">
        <v>824000</v>
      </c>
      <c r="L6" s="1">
        <v>1040000</v>
      </c>
      <c r="N6" s="1"/>
      <c r="P6" s="1"/>
      <c r="R6" s="11"/>
      <c r="S6" s="1">
        <v>1280000</v>
      </c>
      <c r="T6" s="1">
        <v>1450000</v>
      </c>
      <c r="U6" s="1">
        <v>180000</v>
      </c>
      <c r="V6" s="1">
        <v>204000</v>
      </c>
      <c r="W6" s="1"/>
    </row>
    <row r="7" spans="1:23" x14ac:dyDescent="0.2">
      <c r="A7" s="1">
        <v>19</v>
      </c>
      <c r="B7" s="1"/>
      <c r="C7" s="1"/>
      <c r="D7" s="1">
        <v>3000</v>
      </c>
      <c r="E7" s="1">
        <v>2000</v>
      </c>
      <c r="F7" s="1">
        <v>4000</v>
      </c>
      <c r="G7" s="11"/>
      <c r="H7" s="1"/>
      <c r="I7" s="1"/>
      <c r="J7" s="1">
        <v>960000</v>
      </c>
      <c r="K7" s="1">
        <v>640000</v>
      </c>
      <c r="L7" s="1">
        <v>1260000</v>
      </c>
      <c r="N7" s="1"/>
      <c r="P7" s="1"/>
      <c r="R7" s="11"/>
      <c r="S7" s="1">
        <v>166000</v>
      </c>
      <c r="T7" s="1">
        <v>174000</v>
      </c>
      <c r="U7" s="1">
        <v>45600</v>
      </c>
      <c r="V7" s="1">
        <v>46400</v>
      </c>
      <c r="W7" s="1"/>
    </row>
    <row r="8" spans="1:23" x14ac:dyDescent="0.2">
      <c r="A8" s="1">
        <v>24</v>
      </c>
      <c r="B8" s="1"/>
      <c r="C8" s="1"/>
      <c r="D8" s="1">
        <v>1060</v>
      </c>
      <c r="E8" s="1">
        <v>1650</v>
      </c>
      <c r="F8" s="1">
        <v>482</v>
      </c>
      <c r="G8" s="11"/>
      <c r="H8" s="1"/>
      <c r="I8" s="1"/>
      <c r="J8" s="1">
        <v>520000</v>
      </c>
      <c r="K8" s="1">
        <v>848000</v>
      </c>
      <c r="L8" s="1">
        <v>179000</v>
      </c>
      <c r="N8" s="1"/>
      <c r="P8" s="1"/>
      <c r="R8" s="11"/>
      <c r="S8" s="1">
        <v>67000</v>
      </c>
      <c r="T8" s="1">
        <v>62600</v>
      </c>
      <c r="U8" s="1">
        <v>15700</v>
      </c>
      <c r="V8" s="1">
        <v>14800</v>
      </c>
      <c r="W8" s="1"/>
    </row>
    <row r="9" spans="1:23" x14ac:dyDescent="0.2">
      <c r="A9" s="1">
        <v>30</v>
      </c>
      <c r="B9" s="1"/>
      <c r="C9" s="1"/>
      <c r="D9" s="1">
        <v>320</v>
      </c>
      <c r="E9" s="1">
        <v>370</v>
      </c>
      <c r="F9" s="1">
        <v>286</v>
      </c>
      <c r="G9" s="11"/>
      <c r="H9" s="1"/>
      <c r="I9" s="1"/>
      <c r="J9" s="1">
        <v>162000</v>
      </c>
      <c r="K9" s="1">
        <v>230000</v>
      </c>
      <c r="L9" s="1">
        <v>92900</v>
      </c>
      <c r="N9" s="1"/>
      <c r="P9" s="1"/>
      <c r="R9" s="11"/>
      <c r="S9" s="1">
        <v>12300</v>
      </c>
      <c r="T9" s="1">
        <v>4760</v>
      </c>
      <c r="U9" s="1">
        <v>3780</v>
      </c>
      <c r="V9" s="1">
        <v>1680</v>
      </c>
      <c r="W9" s="1"/>
    </row>
    <row r="12" spans="1:23" s="18" customFormat="1" x14ac:dyDescent="0.2">
      <c r="A12" s="16" t="s">
        <v>0</v>
      </c>
      <c r="B12" s="17" t="s">
        <v>9</v>
      </c>
      <c r="C12" s="17"/>
      <c r="D12" s="17"/>
      <c r="E12" s="17"/>
      <c r="F12" s="17"/>
      <c r="G12" s="10"/>
      <c r="H12" s="17" t="s">
        <v>5</v>
      </c>
      <c r="I12" s="17"/>
      <c r="J12" s="17"/>
      <c r="K12" s="17"/>
      <c r="L12" s="17"/>
      <c r="M12" s="17"/>
      <c r="N12" s="17"/>
      <c r="O12" s="17"/>
      <c r="P12" s="17"/>
      <c r="Q12" s="17"/>
      <c r="R12" s="10"/>
      <c r="S12" s="17" t="s">
        <v>6</v>
      </c>
      <c r="T12" s="17"/>
      <c r="U12" s="17"/>
      <c r="V12" s="17"/>
      <c r="W12" s="17"/>
    </row>
    <row r="13" spans="1:23" x14ac:dyDescent="0.2">
      <c r="A13" s="1">
        <v>2</v>
      </c>
      <c r="B13" s="1">
        <v>193000000</v>
      </c>
      <c r="C13" s="1">
        <v>183000000</v>
      </c>
      <c r="H13" s="1">
        <v>17484035</v>
      </c>
      <c r="I13" s="1">
        <v>15600000</v>
      </c>
      <c r="J13" s="1">
        <v>37500000</v>
      </c>
      <c r="K13" s="1">
        <v>33800000</v>
      </c>
      <c r="L13" s="1">
        <v>38200000</v>
      </c>
      <c r="M13" s="1">
        <v>51100000</v>
      </c>
      <c r="N13" s="1">
        <v>43900000</v>
      </c>
      <c r="O13" s="1">
        <v>50500000</v>
      </c>
      <c r="P13" s="1">
        <v>53000000</v>
      </c>
      <c r="Q13" s="1">
        <v>56200000</v>
      </c>
      <c r="S13" s="1">
        <v>11633364</v>
      </c>
      <c r="T13" s="1">
        <v>19525310</v>
      </c>
      <c r="U13" s="1">
        <v>77915780</v>
      </c>
      <c r="V13" s="1">
        <v>66937430</v>
      </c>
    </row>
    <row r="14" spans="1:23" x14ac:dyDescent="0.2">
      <c r="A14" s="1">
        <v>4</v>
      </c>
      <c r="B14" s="1">
        <v>540000000</v>
      </c>
      <c r="C14" s="1">
        <v>543000000</v>
      </c>
      <c r="H14" s="1">
        <v>274227557</v>
      </c>
      <c r="I14" s="1">
        <v>279000000</v>
      </c>
      <c r="J14" s="1">
        <v>99400000</v>
      </c>
      <c r="K14" s="1">
        <v>119000000</v>
      </c>
      <c r="L14" s="1">
        <v>132000000</v>
      </c>
      <c r="M14" s="1">
        <v>822000000</v>
      </c>
      <c r="N14" s="1">
        <v>208000000</v>
      </c>
      <c r="O14" s="1"/>
      <c r="P14" s="1"/>
      <c r="Q14" s="1"/>
      <c r="S14" s="1">
        <v>22697412</v>
      </c>
      <c r="T14" s="1">
        <v>16770045</v>
      </c>
      <c r="U14" s="1">
        <v>125336143</v>
      </c>
      <c r="V14" s="1">
        <v>31715229</v>
      </c>
    </row>
    <row r="15" spans="1:23" x14ac:dyDescent="0.2">
      <c r="A15" s="1">
        <v>7</v>
      </c>
      <c r="B15" s="1">
        <v>77338470</v>
      </c>
      <c r="C15" s="1">
        <v>77964400</v>
      </c>
      <c r="H15" s="1">
        <v>597377899</v>
      </c>
      <c r="I15" s="1">
        <v>602000000</v>
      </c>
      <c r="J15" s="1">
        <v>479000000</v>
      </c>
      <c r="K15" s="1">
        <v>433000000</v>
      </c>
      <c r="L15" s="1">
        <v>553000000</v>
      </c>
      <c r="M15" s="1">
        <v>800000000</v>
      </c>
      <c r="N15" s="1">
        <v>812000000</v>
      </c>
      <c r="O15" s="1">
        <v>848335000</v>
      </c>
      <c r="P15" s="1">
        <v>1087870000</v>
      </c>
      <c r="Q15" s="1">
        <v>1179211000</v>
      </c>
      <c r="S15" s="1">
        <v>105617691</v>
      </c>
      <c r="T15" s="1">
        <v>1185303033</v>
      </c>
      <c r="U15" s="1">
        <v>121981648</v>
      </c>
      <c r="V15" s="1"/>
    </row>
    <row r="16" spans="1:23" x14ac:dyDescent="0.2">
      <c r="A16" s="1">
        <v>10</v>
      </c>
      <c r="B16" s="1">
        <v>31792690</v>
      </c>
      <c r="C16" s="1">
        <v>31743200</v>
      </c>
      <c r="H16" s="1">
        <v>976525500</v>
      </c>
      <c r="I16" s="1">
        <v>964000000</v>
      </c>
      <c r="J16" s="1">
        <v>545000000</v>
      </c>
      <c r="K16" s="1">
        <v>564000000</v>
      </c>
      <c r="L16" s="1">
        <v>575000000</v>
      </c>
      <c r="M16" s="1">
        <v>704000000</v>
      </c>
      <c r="N16" s="1">
        <v>710000000</v>
      </c>
      <c r="O16" s="1"/>
      <c r="P16" s="1"/>
      <c r="Q16" s="1"/>
      <c r="S16" s="1">
        <v>46888061</v>
      </c>
      <c r="T16" s="1">
        <v>43843390</v>
      </c>
      <c r="U16" s="1">
        <v>107343850</v>
      </c>
      <c r="V16" s="1"/>
    </row>
    <row r="17" spans="1:23" x14ac:dyDescent="0.2">
      <c r="A17" s="1">
        <v>14</v>
      </c>
      <c r="B17" s="1">
        <v>41376030</v>
      </c>
      <c r="C17" s="1">
        <v>47159350</v>
      </c>
      <c r="H17" s="1">
        <v>70610850</v>
      </c>
      <c r="I17" s="1">
        <v>94420670</v>
      </c>
      <c r="J17" s="1"/>
      <c r="K17" s="1"/>
      <c r="L17" s="1"/>
      <c r="M17" s="1">
        <v>155000000</v>
      </c>
      <c r="N17" s="1">
        <v>156000000</v>
      </c>
      <c r="O17" s="1"/>
      <c r="P17" s="1"/>
      <c r="Q17" s="1"/>
      <c r="S17" s="1">
        <v>159872508</v>
      </c>
      <c r="T17" s="1">
        <v>159366682</v>
      </c>
      <c r="U17" s="1">
        <v>23633944</v>
      </c>
      <c r="V17" s="1">
        <v>23786421</v>
      </c>
    </row>
    <row r="18" spans="1:23" x14ac:dyDescent="0.2">
      <c r="A18" s="1">
        <v>19</v>
      </c>
      <c r="B18" s="1">
        <v>28904510</v>
      </c>
      <c r="C18" s="1">
        <v>28375460</v>
      </c>
      <c r="H18" s="1">
        <v>53398980</v>
      </c>
      <c r="I18" s="1">
        <v>62821630</v>
      </c>
      <c r="J18" s="1"/>
      <c r="K18" s="1"/>
      <c r="L18" s="1"/>
      <c r="M18" s="1">
        <v>182000000</v>
      </c>
      <c r="N18" s="1">
        <v>176000000</v>
      </c>
      <c r="O18" s="1"/>
      <c r="P18" s="1"/>
      <c r="Q18" s="1"/>
      <c r="S18" s="1">
        <v>44984213</v>
      </c>
      <c r="T18" s="1">
        <v>43355799</v>
      </c>
      <c r="U18" s="1">
        <v>27750825</v>
      </c>
      <c r="V18" s="1">
        <v>26835963</v>
      </c>
    </row>
    <row r="19" spans="1:23" x14ac:dyDescent="0.2">
      <c r="A19" s="1">
        <v>24</v>
      </c>
      <c r="B19" s="1">
        <v>3611690</v>
      </c>
      <c r="C19" s="1">
        <v>5032840</v>
      </c>
      <c r="H19" s="1">
        <v>377738780</v>
      </c>
      <c r="I19" s="1">
        <v>240000000</v>
      </c>
      <c r="J19" s="1"/>
      <c r="K19" s="1"/>
      <c r="L19" s="1"/>
      <c r="M19" s="1">
        <v>45841160</v>
      </c>
      <c r="N19" s="1">
        <v>45356370</v>
      </c>
      <c r="O19" s="1"/>
      <c r="P19" s="1"/>
      <c r="Q19" s="1"/>
      <c r="S19" s="1">
        <v>157900718</v>
      </c>
      <c r="T19" s="1">
        <v>150453428</v>
      </c>
      <c r="U19" s="1">
        <v>6989725</v>
      </c>
      <c r="V19" s="1">
        <v>6915806</v>
      </c>
    </row>
    <row r="20" spans="1:23" x14ac:dyDescent="0.2">
      <c r="A20" s="1">
        <v>30</v>
      </c>
      <c r="B20" s="1">
        <v>661340</v>
      </c>
      <c r="C20" s="1">
        <v>811430</v>
      </c>
      <c r="H20" s="1">
        <v>35053690</v>
      </c>
      <c r="I20" s="1">
        <v>38131650</v>
      </c>
      <c r="J20" s="1"/>
      <c r="K20" s="1"/>
      <c r="L20" s="1"/>
      <c r="M20" s="1">
        <v>11134050</v>
      </c>
      <c r="N20" s="1">
        <v>10577000</v>
      </c>
      <c r="O20" s="1"/>
      <c r="P20" s="1"/>
      <c r="Q20" s="1"/>
      <c r="S20" s="1">
        <v>21810101</v>
      </c>
      <c r="T20" s="1"/>
      <c r="U20" s="1">
        <v>1697687</v>
      </c>
      <c r="V20" s="1">
        <v>1612750</v>
      </c>
    </row>
    <row r="23" spans="1:23" s="18" customFormat="1" x14ac:dyDescent="0.2">
      <c r="A23" s="16" t="s">
        <v>0</v>
      </c>
      <c r="B23" s="17" t="s">
        <v>9</v>
      </c>
      <c r="C23" s="17"/>
      <c r="D23" s="17"/>
      <c r="E23" s="17"/>
      <c r="F23" s="17"/>
      <c r="G23" s="10"/>
      <c r="H23" s="17" t="s">
        <v>5</v>
      </c>
      <c r="I23" s="17"/>
      <c r="J23" s="17"/>
      <c r="K23" s="17"/>
      <c r="L23" s="17"/>
      <c r="M23" s="17"/>
      <c r="N23" s="17"/>
      <c r="O23" s="17"/>
      <c r="P23" s="17"/>
      <c r="Q23" s="17"/>
      <c r="R23" s="10"/>
      <c r="S23" s="17" t="s">
        <v>6</v>
      </c>
      <c r="T23" s="17"/>
      <c r="U23" s="17"/>
      <c r="V23" s="17"/>
      <c r="W23" s="17"/>
    </row>
    <row r="24" spans="1:23" x14ac:dyDescent="0.2">
      <c r="A24" s="1">
        <v>2</v>
      </c>
      <c r="B24">
        <f>B13*AVERAGE(B2:C2)</f>
        <v>1020005000000</v>
      </c>
      <c r="C24">
        <f>C13*AVERAGE(D2:F2)</f>
        <v>546560000000</v>
      </c>
      <c r="H24">
        <f>AVERAGE(H13:I13)*AVERAGE(H2:I2)</f>
        <v>10338760937.5</v>
      </c>
      <c r="I24">
        <f>AVERAGE(J13:L13)*AVERAGE(J2:L2)</f>
        <v>18006666666.666664</v>
      </c>
      <c r="J24">
        <f>AVERAGE(M13:N13)*AVERAGE(H2:I2)</f>
        <v>29687500000</v>
      </c>
      <c r="K24">
        <f>AVERAGE(O13:Q13)*AVERAGE(J2:L2)</f>
        <v>26261777777.777779</v>
      </c>
      <c r="S24">
        <f>S2*S13</f>
        <v>72126856800</v>
      </c>
      <c r="T24">
        <f t="shared" ref="T24:V24" si="0">T2*T13</f>
        <v>105827180200</v>
      </c>
      <c r="U24">
        <f t="shared" si="0"/>
        <v>52671067280</v>
      </c>
      <c r="V24">
        <f t="shared" si="0"/>
        <v>49132073620</v>
      </c>
    </row>
    <row r="25" spans="1:23" x14ac:dyDescent="0.2">
      <c r="A25" s="1">
        <v>4</v>
      </c>
      <c r="B25">
        <f>B14*AVERAGE(B3:F3)</f>
        <v>39996000000000</v>
      </c>
      <c r="C25">
        <f t="shared" ref="C25:C31" si="1">C14*AVERAGE(D3:F3)</f>
        <v>40218200000000</v>
      </c>
      <c r="H25">
        <f>AVERAGE(H14:I14)*AVERAGE(H3:L3)</f>
        <v>709053318888.33337</v>
      </c>
      <c r="I25">
        <f t="shared" ref="I25:I27" si="2">AVERAGE(J14:L14)*AVERAGE(J3:L3)</f>
        <v>299397333333.33337</v>
      </c>
      <c r="J25">
        <f>AVERAGE(M14:N14)*AVERAGE(H3:L3)</f>
        <v>1320116666666.6667</v>
      </c>
      <c r="K25">
        <f>AVERAGE(M14:Q14)*AVERAGE(J3:L3)</f>
        <v>1320116666666.6667</v>
      </c>
      <c r="S25">
        <f t="shared" ref="S25:V25" si="3">S3*S14</f>
        <v>11893443888000</v>
      </c>
      <c r="T25">
        <f t="shared" si="3"/>
        <v>3555249540000</v>
      </c>
      <c r="U25">
        <f t="shared" si="3"/>
        <v>1080397552660</v>
      </c>
      <c r="V25">
        <f t="shared" si="3"/>
        <v>358382087700</v>
      </c>
    </row>
    <row r="26" spans="1:23" x14ac:dyDescent="0.2">
      <c r="A26" s="1">
        <v>7</v>
      </c>
      <c r="B26">
        <f t="shared" ref="B26:B28" si="4">B15*AVERAGE(B4:C4)</f>
        <v>41724104565000</v>
      </c>
      <c r="C26">
        <f t="shared" si="1"/>
        <v>129472880266666.67</v>
      </c>
      <c r="H26">
        <f t="shared" ref="H26:H28" si="5">AVERAGE(H15:I15)*AVERAGE(H4:I4)</f>
        <v>19190046384000</v>
      </c>
      <c r="I26">
        <f t="shared" si="2"/>
        <v>3317411111111.1108</v>
      </c>
      <c r="J26">
        <f t="shared" ref="J26:J28" si="6">AVERAGE(M15:N15)*AVERAGE(H4:I4)</f>
        <v>25792000000000</v>
      </c>
      <c r="K26">
        <f t="shared" ref="K26" si="7">AVERAGE(O15:Q15)*AVERAGE(J4:L4)</f>
        <v>7054686453333.333</v>
      </c>
      <c r="S26">
        <f t="shared" ref="S26:U26" si="8">S4*S15</f>
        <v>1108985755500000</v>
      </c>
      <c r="T26">
        <f t="shared" si="8"/>
        <v>1.12603788135E+16</v>
      </c>
      <c r="U26">
        <f t="shared" si="8"/>
        <v>121981648000000</v>
      </c>
      <c r="V26">
        <f>V4*AVERAGE(S15:V15)</f>
        <v>417277167197333.31</v>
      </c>
    </row>
    <row r="27" spans="1:23" x14ac:dyDescent="0.2">
      <c r="A27" s="1">
        <v>10</v>
      </c>
      <c r="B27">
        <f t="shared" si="4"/>
        <v>2702378650000</v>
      </c>
      <c r="C27">
        <f t="shared" si="1"/>
        <v>3364779200000</v>
      </c>
      <c r="H27">
        <f t="shared" si="5"/>
        <v>4851313750000000</v>
      </c>
      <c r="I27">
        <f t="shared" si="2"/>
        <v>253535555555555.59</v>
      </c>
      <c r="J27">
        <f t="shared" si="6"/>
        <v>3535000000000000</v>
      </c>
      <c r="K27">
        <f>AVERAGE(M16:Q16)*AVERAGE(J5:L5)</f>
        <v>319328333333333.38</v>
      </c>
      <c r="S27">
        <f t="shared" ref="S27:V27" si="9">S5*S16</f>
        <v>68456569060000</v>
      </c>
      <c r="T27">
        <f t="shared" si="9"/>
        <v>44720257800000</v>
      </c>
      <c r="U27">
        <f t="shared" si="9"/>
        <v>85660392300000</v>
      </c>
      <c r="V27">
        <f>V5*AVERAGE(S16:V16)</f>
        <v>36577905584666.672</v>
      </c>
    </row>
    <row r="28" spans="1:23" x14ac:dyDescent="0.2">
      <c r="A28" s="1">
        <v>14</v>
      </c>
      <c r="B28">
        <f t="shared" si="4"/>
        <v>517200375000</v>
      </c>
      <c r="C28">
        <f t="shared" si="1"/>
        <v>451472177333.33337</v>
      </c>
      <c r="H28">
        <f t="shared" si="5"/>
        <v>825157600000000</v>
      </c>
      <c r="I28">
        <f>AVERAGE(H17:L17)*AVERAGE(J6:L6)</f>
        <v>106280298880000</v>
      </c>
      <c r="J28">
        <f t="shared" si="6"/>
        <v>1555000000000000</v>
      </c>
      <c r="K28">
        <f t="shared" ref="K28:K31" si="10">AVERAGE(M17:Q17)*AVERAGE(J6:L6)</f>
        <v>200284000000000</v>
      </c>
      <c r="S28">
        <f t="shared" ref="S28:V28" si="11">S6*S17</f>
        <v>204636810240000</v>
      </c>
      <c r="T28">
        <f t="shared" si="11"/>
        <v>231081688900000</v>
      </c>
      <c r="U28">
        <f t="shared" si="11"/>
        <v>4254109920000</v>
      </c>
      <c r="V28">
        <f t="shared" si="11"/>
        <v>4852429884000</v>
      </c>
    </row>
    <row r="29" spans="1:23" x14ac:dyDescent="0.2">
      <c r="A29" s="1">
        <v>19</v>
      </c>
      <c r="B29">
        <f>B18*AVERAGE(B7:F7)</f>
        <v>86713530000</v>
      </c>
      <c r="C29">
        <f t="shared" si="1"/>
        <v>85126380000</v>
      </c>
      <c r="H29">
        <f>AVERAGE(H18:I18)*AVERAGE(H7:L7)</f>
        <v>55398490766666.672</v>
      </c>
      <c r="I29">
        <f t="shared" ref="I29:I31" si="12">AVERAGE(H18:L18)*AVERAGE(J7:L7)</f>
        <v>55398490766666.672</v>
      </c>
      <c r="J29">
        <f>AVERAGE(M18:N18)*AVERAGE(H7:L7)</f>
        <v>170646666666666.69</v>
      </c>
      <c r="K29">
        <f t="shared" si="10"/>
        <v>170646666666666.69</v>
      </c>
      <c r="S29">
        <f t="shared" ref="S29:V29" si="13">S7*S18</f>
        <v>7467379358000</v>
      </c>
      <c r="T29">
        <f t="shared" si="13"/>
        <v>7543909026000</v>
      </c>
      <c r="U29">
        <f t="shared" si="13"/>
        <v>1265437620000</v>
      </c>
      <c r="V29">
        <f t="shared" si="13"/>
        <v>1245188683200</v>
      </c>
    </row>
    <row r="30" spans="1:23" x14ac:dyDescent="0.2">
      <c r="A30" s="1">
        <v>24</v>
      </c>
      <c r="B30">
        <f t="shared" ref="B30:B31" si="14">B19*AVERAGE(B8:F8)</f>
        <v>3842838160</v>
      </c>
      <c r="C30">
        <f t="shared" si="1"/>
        <v>5354941760</v>
      </c>
      <c r="H30">
        <f t="shared" ref="H30:H31" si="15">AVERAGE(H19:I19)*AVERAGE(H8:L8)</f>
        <v>159273648776666.69</v>
      </c>
      <c r="I30">
        <f t="shared" si="12"/>
        <v>159273648776666.69</v>
      </c>
      <c r="J30">
        <f t="shared" ref="J30:J31" si="16">AVERAGE(M19:N19)*AVERAGE(H8:L8)</f>
        <v>23513763151666.668</v>
      </c>
      <c r="K30">
        <f t="shared" si="10"/>
        <v>23513763151666.668</v>
      </c>
      <c r="S30">
        <f t="shared" ref="S30:V30" si="17">S8*S19</f>
        <v>10579348106000</v>
      </c>
      <c r="T30">
        <f t="shared" si="17"/>
        <v>9418384592800</v>
      </c>
      <c r="U30">
        <f t="shared" si="17"/>
        <v>109738682500</v>
      </c>
      <c r="V30">
        <f t="shared" si="17"/>
        <v>102353928800</v>
      </c>
    </row>
    <row r="31" spans="1:23" x14ac:dyDescent="0.2">
      <c r="A31" s="1">
        <v>30</v>
      </c>
      <c r="B31">
        <f t="shared" si="14"/>
        <v>215155946.66666666</v>
      </c>
      <c r="C31">
        <f t="shared" si="1"/>
        <v>263985226.66666666</v>
      </c>
      <c r="H31">
        <f t="shared" si="15"/>
        <v>5914595227666.667</v>
      </c>
      <c r="I31">
        <f t="shared" si="12"/>
        <v>5914595227666.667</v>
      </c>
      <c r="J31">
        <f t="shared" si="16"/>
        <v>1754614690833.3335</v>
      </c>
      <c r="K31">
        <f t="shared" si="10"/>
        <v>1754614690833.3335</v>
      </c>
      <c r="S31">
        <f t="shared" ref="S31:V31" si="18">S9*S20</f>
        <v>268264242300</v>
      </c>
      <c r="T31">
        <f>T9*AVERAGE(S20:V20)</f>
        <v>39857920293.333336</v>
      </c>
      <c r="U31">
        <f t="shared" si="18"/>
        <v>6417256860</v>
      </c>
      <c r="V31">
        <f t="shared" si="18"/>
        <v>2709420000</v>
      </c>
    </row>
  </sheetData>
  <mergeCells count="9">
    <mergeCell ref="B23:F23"/>
    <mergeCell ref="H23:Q23"/>
    <mergeCell ref="S23:W23"/>
    <mergeCell ref="B1:F1"/>
    <mergeCell ref="H1:Q1"/>
    <mergeCell ref="S1:W1"/>
    <mergeCell ref="B12:F12"/>
    <mergeCell ref="H12:Q12"/>
    <mergeCell ref="S12:W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040F2-4B0B-5443-A45F-BE7BB9C881A8}">
  <dimension ref="A1:AK16"/>
  <sheetViews>
    <sheetView topLeftCell="F1" zoomScale="120" zoomScaleNormal="120" workbookViewId="0">
      <selection activeCell="Y14" sqref="Y14:AA16"/>
    </sheetView>
  </sheetViews>
  <sheetFormatPr baseColWidth="10" defaultColWidth="6.6640625" defaultRowHeight="14" x14ac:dyDescent="0.2"/>
  <cols>
    <col min="1" max="1" width="6.83203125" style="2" bestFit="1" customWidth="1"/>
    <col min="2" max="4" width="10.1640625" style="2" bestFit="1" customWidth="1"/>
    <col min="5" max="7" width="6.83203125" style="2" bestFit="1" customWidth="1"/>
    <col min="8" max="8" width="2" style="6" customWidth="1"/>
    <col min="9" max="11" width="10.1640625" style="2" bestFit="1" customWidth="1"/>
    <col min="12" max="12" width="10.33203125" style="2" bestFit="1" customWidth="1"/>
    <col min="13" max="15" width="6.83203125" style="2" bestFit="1" customWidth="1"/>
    <col min="16" max="18" width="7.1640625" style="2" bestFit="1" customWidth="1"/>
    <col min="19" max="19" width="8.1640625" style="2" bestFit="1" customWidth="1"/>
    <col min="20" max="23" width="6.83203125" style="2" bestFit="1" customWidth="1"/>
    <col min="24" max="24" width="2" style="6" customWidth="1"/>
    <col min="25" max="27" width="10.1640625" style="2" bestFit="1" customWidth="1"/>
    <col min="28" max="28" width="10.33203125" style="2" bestFit="1" customWidth="1"/>
    <col min="29" max="29" width="6.83203125" style="2" bestFit="1" customWidth="1"/>
    <col min="30" max="31" width="7.1640625" style="2" bestFit="1" customWidth="1"/>
    <col min="32" max="33" width="6.83203125" style="2" bestFit="1" customWidth="1"/>
    <col min="34" max="34" width="7.1640625" style="2" bestFit="1" customWidth="1"/>
    <col min="35" max="35" width="8.1640625" style="2" bestFit="1" customWidth="1"/>
    <col min="36" max="36" width="7.1640625" style="2" bestFit="1" customWidth="1"/>
    <col min="37" max="37" width="6.83203125" style="2" bestFit="1" customWidth="1"/>
    <col min="38" max="16384" width="6.6640625" style="2"/>
  </cols>
  <sheetData>
    <row r="1" spans="1:37" s="9" customFormat="1" x14ac:dyDescent="0.2">
      <c r="A1" s="7" t="s">
        <v>0</v>
      </c>
      <c r="B1" s="8" t="s">
        <v>1</v>
      </c>
      <c r="C1" s="8"/>
      <c r="D1" s="8"/>
      <c r="E1" s="8"/>
      <c r="F1" s="8"/>
      <c r="G1" s="8"/>
      <c r="H1" s="4"/>
      <c r="I1" s="8" t="s">
        <v>2</v>
      </c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4"/>
      <c r="Y1" s="8" t="s">
        <v>3</v>
      </c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</row>
    <row r="2" spans="1:37" x14ac:dyDescent="0.2">
      <c r="A2" s="3">
        <v>7</v>
      </c>
      <c r="B2" s="3">
        <v>120000</v>
      </c>
      <c r="C2" s="3">
        <v>180000000</v>
      </c>
      <c r="D2" s="3">
        <v>580</v>
      </c>
      <c r="E2" s="3">
        <v>31000</v>
      </c>
      <c r="F2" s="3"/>
      <c r="G2" s="3"/>
      <c r="H2" s="5"/>
      <c r="I2" s="3">
        <v>1200</v>
      </c>
      <c r="J2" s="3">
        <v>18000</v>
      </c>
      <c r="K2" s="3">
        <v>220000</v>
      </c>
      <c r="L2" s="3">
        <v>790</v>
      </c>
      <c r="M2" s="3">
        <v>1600</v>
      </c>
      <c r="N2" s="3">
        <v>37</v>
      </c>
      <c r="O2" s="3">
        <v>16000</v>
      </c>
      <c r="P2" s="3">
        <v>120000</v>
      </c>
      <c r="Q2" s="3">
        <v>180000</v>
      </c>
      <c r="R2" s="3">
        <v>670</v>
      </c>
      <c r="S2" s="3">
        <v>130000</v>
      </c>
      <c r="T2" s="3">
        <v>870</v>
      </c>
      <c r="U2" s="3">
        <v>8300</v>
      </c>
      <c r="V2" s="3">
        <v>8300</v>
      </c>
      <c r="W2" s="3"/>
      <c r="X2" s="5"/>
      <c r="Y2" s="3">
        <v>6700000</v>
      </c>
      <c r="Z2" s="3">
        <v>30</v>
      </c>
      <c r="AA2" s="3">
        <v>5000000</v>
      </c>
      <c r="AB2" s="3">
        <v>2900000</v>
      </c>
      <c r="AC2" s="3">
        <v>2.4</v>
      </c>
      <c r="AD2" s="3">
        <v>370000</v>
      </c>
      <c r="AE2" s="3"/>
      <c r="AF2" s="3"/>
      <c r="AG2" s="3">
        <v>25000</v>
      </c>
      <c r="AH2" s="3">
        <v>370000</v>
      </c>
      <c r="AI2" s="3">
        <v>6100000</v>
      </c>
      <c r="AJ2" s="3">
        <v>6100</v>
      </c>
      <c r="AK2" s="3">
        <v>16000</v>
      </c>
    </row>
    <row r="3" spans="1:37" x14ac:dyDescent="0.2">
      <c r="A3" s="3">
        <v>14</v>
      </c>
      <c r="B3" s="3">
        <v>1200</v>
      </c>
      <c r="C3" s="3">
        <v>12000</v>
      </c>
      <c r="D3" s="3">
        <v>5100</v>
      </c>
      <c r="E3" s="3">
        <v>1200</v>
      </c>
      <c r="F3" s="3">
        <v>970</v>
      </c>
      <c r="G3" s="3">
        <v>450</v>
      </c>
      <c r="H3" s="5"/>
      <c r="I3" s="3">
        <v>4800</v>
      </c>
      <c r="J3" s="3">
        <v>2300</v>
      </c>
      <c r="K3" s="3">
        <v>4800</v>
      </c>
      <c r="L3" s="3">
        <v>2600</v>
      </c>
      <c r="M3" s="3"/>
      <c r="N3" s="3"/>
      <c r="O3" s="3"/>
      <c r="P3" s="3">
        <v>100000</v>
      </c>
      <c r="Q3" s="3">
        <v>88000</v>
      </c>
      <c r="R3" s="3">
        <v>900000</v>
      </c>
      <c r="S3" s="3">
        <v>1300000</v>
      </c>
      <c r="T3" s="3">
        <v>2700</v>
      </c>
      <c r="U3" s="3">
        <v>4500</v>
      </c>
      <c r="V3" s="3">
        <v>11000</v>
      </c>
      <c r="W3" s="3">
        <v>36000</v>
      </c>
      <c r="X3" s="5"/>
      <c r="Y3" s="3">
        <v>110000</v>
      </c>
      <c r="Z3" s="3">
        <v>260000</v>
      </c>
      <c r="AA3" s="3">
        <v>1100000</v>
      </c>
      <c r="AB3" s="3">
        <v>4200000</v>
      </c>
      <c r="AC3" s="3">
        <v>9400</v>
      </c>
      <c r="AD3" s="3">
        <v>43000</v>
      </c>
      <c r="AE3" s="3">
        <v>190000</v>
      </c>
      <c r="AF3" s="3">
        <v>71000</v>
      </c>
      <c r="AG3" s="3">
        <v>29000</v>
      </c>
      <c r="AH3" s="3">
        <v>340000</v>
      </c>
      <c r="AI3" s="3">
        <v>18000</v>
      </c>
      <c r="AJ3" s="3">
        <v>360000</v>
      </c>
      <c r="AK3" s="3"/>
    </row>
    <row r="4" spans="1:37" x14ac:dyDescent="0.2">
      <c r="A4" s="3">
        <v>21</v>
      </c>
      <c r="B4" s="3">
        <v>1700</v>
      </c>
      <c r="C4" s="3">
        <v>2500</v>
      </c>
      <c r="D4" s="3">
        <v>3100</v>
      </c>
      <c r="E4" s="3">
        <v>13000</v>
      </c>
      <c r="F4" s="3"/>
      <c r="G4" s="3"/>
      <c r="H4" s="5"/>
      <c r="I4" s="3">
        <v>560000</v>
      </c>
      <c r="J4" s="3">
        <v>390000</v>
      </c>
      <c r="K4" s="3">
        <v>180000</v>
      </c>
      <c r="L4" s="3">
        <v>270000</v>
      </c>
      <c r="M4" s="3"/>
      <c r="N4" s="3"/>
      <c r="O4" s="3"/>
      <c r="P4" s="3">
        <v>270000</v>
      </c>
      <c r="Q4" s="3">
        <v>450000</v>
      </c>
      <c r="R4" s="3">
        <v>300000</v>
      </c>
      <c r="S4" s="3">
        <v>800000</v>
      </c>
      <c r="T4" s="3"/>
      <c r="U4" s="3"/>
      <c r="V4" s="3"/>
      <c r="W4" s="3"/>
      <c r="X4" s="5"/>
      <c r="Y4" s="3">
        <v>540000</v>
      </c>
      <c r="Z4" s="3">
        <v>2300000</v>
      </c>
      <c r="AA4" s="3">
        <v>2200000</v>
      </c>
      <c r="AB4" s="3">
        <v>1100000</v>
      </c>
      <c r="AC4" s="3"/>
      <c r="AD4" s="3"/>
      <c r="AE4" s="3"/>
      <c r="AF4" s="3"/>
      <c r="AG4" s="3">
        <v>20000</v>
      </c>
      <c r="AH4" s="3">
        <v>67000</v>
      </c>
      <c r="AI4" s="3">
        <v>51000</v>
      </c>
      <c r="AJ4" s="3">
        <v>96000</v>
      </c>
      <c r="AK4" s="3"/>
    </row>
    <row r="7" spans="1:37" s="9" customFormat="1" x14ac:dyDescent="0.2">
      <c r="A7" s="7" t="s">
        <v>0</v>
      </c>
      <c r="B7" s="8" t="s">
        <v>4</v>
      </c>
      <c r="C7" s="8"/>
      <c r="D7" s="8"/>
      <c r="H7" s="6"/>
      <c r="I7" s="8" t="s">
        <v>5</v>
      </c>
      <c r="J7" s="8"/>
      <c r="K7" s="8"/>
      <c r="X7" s="6"/>
      <c r="Y7" s="8" t="s">
        <v>6</v>
      </c>
      <c r="Z7" s="8"/>
      <c r="AA7" s="8"/>
    </row>
    <row r="8" spans="1:37" x14ac:dyDescent="0.2">
      <c r="A8" s="3">
        <v>7</v>
      </c>
      <c r="B8" s="3">
        <v>320000000</v>
      </c>
      <c r="C8" s="3">
        <v>349000000</v>
      </c>
      <c r="D8" s="3">
        <v>338000000</v>
      </c>
      <c r="I8" s="3">
        <v>112000000</v>
      </c>
      <c r="J8" s="3">
        <v>112000000</v>
      </c>
      <c r="K8" s="3">
        <v>122000000</v>
      </c>
      <c r="Y8" s="3">
        <v>203000000</v>
      </c>
      <c r="Z8" s="3">
        <v>204000000</v>
      </c>
      <c r="AA8" s="3">
        <v>221000000</v>
      </c>
    </row>
    <row r="9" spans="1:37" x14ac:dyDescent="0.2">
      <c r="A9" s="3">
        <v>14</v>
      </c>
      <c r="B9" s="3">
        <v>3570000</v>
      </c>
      <c r="C9" s="3">
        <v>3840000</v>
      </c>
      <c r="D9" s="3">
        <v>3900000</v>
      </c>
      <c r="I9" s="3">
        <v>404000000</v>
      </c>
      <c r="J9" s="3">
        <v>438000000</v>
      </c>
      <c r="K9" s="3">
        <v>445000000</v>
      </c>
      <c r="Y9" s="3">
        <v>33700000</v>
      </c>
      <c r="Z9" s="3">
        <v>36200000</v>
      </c>
      <c r="AA9" s="3">
        <v>35900000</v>
      </c>
    </row>
    <row r="10" spans="1:37" x14ac:dyDescent="0.2">
      <c r="A10" s="3">
        <v>21</v>
      </c>
      <c r="B10" s="3">
        <v>54200</v>
      </c>
      <c r="C10" s="3">
        <v>59100</v>
      </c>
      <c r="D10" s="3">
        <v>60200</v>
      </c>
      <c r="I10" s="3">
        <v>557000</v>
      </c>
      <c r="J10" s="3">
        <v>289000</v>
      </c>
      <c r="K10" s="3">
        <v>214000</v>
      </c>
      <c r="Y10" s="3">
        <v>2330000</v>
      </c>
      <c r="Z10" s="3">
        <v>2320000</v>
      </c>
      <c r="AA10" s="3">
        <v>2370000</v>
      </c>
    </row>
    <row r="13" spans="1:37" s="9" customFormat="1" x14ac:dyDescent="0.2">
      <c r="A13" s="7" t="s">
        <v>0</v>
      </c>
      <c r="B13" s="8" t="s">
        <v>1</v>
      </c>
      <c r="C13" s="8"/>
      <c r="D13" s="8"/>
      <c r="E13" s="8"/>
      <c r="F13" s="8"/>
      <c r="G13" s="8"/>
      <c r="H13" s="4"/>
      <c r="I13" s="8" t="s">
        <v>2</v>
      </c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4"/>
      <c r="Y13" s="8" t="s">
        <v>3</v>
      </c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</row>
    <row r="14" spans="1:37" x14ac:dyDescent="0.2">
      <c r="A14" s="3">
        <v>7</v>
      </c>
      <c r="B14" s="2">
        <f>B8*AVERAGE(B2:C2)</f>
        <v>2.88192E+16</v>
      </c>
      <c r="C14" s="2">
        <f>C8*AVERAGE(D2:E2)</f>
        <v>5510710000000</v>
      </c>
      <c r="D14" s="2">
        <f>D8*AVERAGE(B2:G2)</f>
        <v>1.522280851E+16</v>
      </c>
      <c r="I14" s="2">
        <f>I8*AVERAGE(I2:L2)</f>
        <v>6719720000000</v>
      </c>
      <c r="J14" s="2">
        <f>J8*AVERAGE(M2:O2)</f>
        <v>658448000000</v>
      </c>
      <c r="K14" s="2">
        <f>K8*AVERAGE(P2:S2)</f>
        <v>13135435000000</v>
      </c>
      <c r="L14" s="2">
        <f>AVERAGE(I8:K8)*AVERAGE(T2:W2)</f>
        <v>671624444444.44434</v>
      </c>
      <c r="Y14" s="2">
        <f>Y8*AVERAGE(Y2:AB2)</f>
        <v>740951522500000</v>
      </c>
      <c r="Z14" s="2">
        <f>Z8*AVERAGE(AC2:AF2,AK2)</f>
        <v>26248163200000</v>
      </c>
      <c r="AA14" s="2">
        <f>AA8*AVERAGE(AG2:AJ2)</f>
        <v>359185775000000</v>
      </c>
    </row>
    <row r="15" spans="1:37" x14ac:dyDescent="0.2">
      <c r="A15" s="3">
        <v>14</v>
      </c>
      <c r="B15" s="2">
        <f t="shared" ref="B15:B16" si="0">B9*AVERAGE(B3:C3)</f>
        <v>23562000000</v>
      </c>
      <c r="C15" s="2">
        <f t="shared" ref="C15:C16" si="1">C9*AVERAGE(D3:E3)</f>
        <v>12096000000</v>
      </c>
      <c r="D15" s="2">
        <f t="shared" ref="D15:D16" si="2">D9*AVERAGE(F3:G3)</f>
        <v>2769000000</v>
      </c>
      <c r="I15" s="2">
        <f t="shared" ref="I15:I16" si="3">I9*AVERAGE(I3:L3)</f>
        <v>1464500000000</v>
      </c>
      <c r="J15" s="2">
        <f>J9*AVERAGE(I3:W3)</f>
        <v>89669550000000</v>
      </c>
      <c r="K15" s="2">
        <f t="shared" ref="K15:K16" si="4">K9*AVERAGE(P3:S3)</f>
        <v>265665000000000</v>
      </c>
      <c r="L15" s="2">
        <f t="shared" ref="L15:L16" si="5">AVERAGE(I9:K9)*AVERAGE(T3:W3)</f>
        <v>5812950000000</v>
      </c>
      <c r="Y15" s="2">
        <f t="shared" ref="Y15:Y16" si="6">Y9*AVERAGE(Y3:AB3)</f>
        <v>47769750000000</v>
      </c>
      <c r="Z15" s="2">
        <f t="shared" ref="Z15:Z16" si="7">Z9*AVERAGE(AC3:AF3,AK3)</f>
        <v>2836270000000</v>
      </c>
      <c r="AA15" s="2">
        <f t="shared" ref="AA15:AA16" si="8">AA9*AVERAGE(AG3:AJ3)</f>
        <v>6704325000000</v>
      </c>
    </row>
    <row r="16" spans="1:37" x14ac:dyDescent="0.2">
      <c r="A16" s="3">
        <v>21</v>
      </c>
      <c r="B16" s="2">
        <f t="shared" si="0"/>
        <v>113820000</v>
      </c>
      <c r="C16" s="2">
        <f t="shared" si="1"/>
        <v>475755000</v>
      </c>
      <c r="D16" s="2">
        <f>D10*AVERAGE(B4:G4)</f>
        <v>305515000</v>
      </c>
      <c r="I16" s="2">
        <f t="shared" si="3"/>
        <v>194950000000</v>
      </c>
      <c r="J16" s="2">
        <f>J10*AVERAGE(I4:W4)</f>
        <v>116322500000</v>
      </c>
      <c r="K16" s="2">
        <f t="shared" si="4"/>
        <v>97370000000</v>
      </c>
      <c r="L16" s="2">
        <f>AVERAGE(I10:K10)*AVERAGE(I4:W4)</f>
        <v>142216666666.66666</v>
      </c>
      <c r="Y16" s="2">
        <f t="shared" si="6"/>
        <v>3576550000000</v>
      </c>
      <c r="Z16" s="2">
        <f>Z10*AVERAGE(Y4:AJ4,AK4)</f>
        <v>1848460000000</v>
      </c>
      <c r="AA16" s="2">
        <f t="shared" si="8"/>
        <v>138645000000</v>
      </c>
    </row>
  </sheetData>
  <mergeCells count="9">
    <mergeCell ref="B13:G13"/>
    <mergeCell ref="I13:W13"/>
    <mergeCell ref="Y13:AK13"/>
    <mergeCell ref="B1:G1"/>
    <mergeCell ref="I1:W1"/>
    <mergeCell ref="Y1:AK1"/>
    <mergeCell ref="B7:D7"/>
    <mergeCell ref="I7:K7"/>
    <mergeCell ref="Y7:AA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B399A-CD9D-7B4A-8F2A-E5371F4C9170}">
  <dimension ref="A1:H28"/>
  <sheetViews>
    <sheetView workbookViewId="0">
      <selection activeCell="H30" sqref="H30"/>
    </sheetView>
  </sheetViews>
  <sheetFormatPr baseColWidth="10" defaultRowHeight="16" x14ac:dyDescent="0.2"/>
  <cols>
    <col min="2" max="2" width="12.1640625" bestFit="1" customWidth="1"/>
    <col min="5" max="5" width="3.33203125" style="12" customWidth="1"/>
  </cols>
  <sheetData>
    <row r="1" spans="1:8" s="15" customFormat="1" x14ac:dyDescent="0.2">
      <c r="A1" s="13" t="s">
        <v>0</v>
      </c>
      <c r="B1" s="14" t="s">
        <v>7</v>
      </c>
      <c r="C1" s="14"/>
      <c r="D1" s="14"/>
      <c r="E1" s="10"/>
      <c r="F1" s="14" t="s">
        <v>8</v>
      </c>
      <c r="G1" s="14"/>
      <c r="H1" s="14"/>
    </row>
    <row r="2" spans="1:8" x14ac:dyDescent="0.2">
      <c r="A2" s="1">
        <v>2</v>
      </c>
      <c r="B2" s="1">
        <v>52554975</v>
      </c>
      <c r="C2" s="1">
        <v>5361415</v>
      </c>
      <c r="D2" s="1">
        <v>48209062</v>
      </c>
      <c r="E2" s="11"/>
      <c r="F2" s="1">
        <v>11681495</v>
      </c>
      <c r="G2" s="1">
        <v>3637758</v>
      </c>
      <c r="H2" s="1">
        <v>2643588</v>
      </c>
    </row>
    <row r="3" spans="1:8" x14ac:dyDescent="0.2">
      <c r="A3" s="1">
        <v>4</v>
      </c>
      <c r="B3" s="1">
        <v>5090130780</v>
      </c>
      <c r="C3" s="1">
        <v>2999797503</v>
      </c>
      <c r="D3" s="1">
        <v>320349125</v>
      </c>
      <c r="E3" s="11"/>
      <c r="F3" s="1">
        <v>4284758765</v>
      </c>
      <c r="G3" s="1">
        <v>1295380625</v>
      </c>
      <c r="H3" s="1">
        <v>410614713</v>
      </c>
    </row>
    <row r="4" spans="1:8" x14ac:dyDescent="0.2">
      <c r="A4" s="1">
        <v>7</v>
      </c>
      <c r="B4" s="1">
        <v>1674490535</v>
      </c>
      <c r="C4" s="1">
        <v>335738171</v>
      </c>
      <c r="D4" s="1">
        <v>829483409</v>
      </c>
      <c r="E4" s="11"/>
      <c r="F4" s="1">
        <v>525712459</v>
      </c>
      <c r="G4" s="1">
        <v>1625761317</v>
      </c>
      <c r="H4" s="1">
        <v>686270878</v>
      </c>
    </row>
    <row r="5" spans="1:8" x14ac:dyDescent="0.2">
      <c r="A5" s="1">
        <v>10</v>
      </c>
      <c r="B5" s="1">
        <v>1979064797</v>
      </c>
      <c r="C5" s="1">
        <v>218860770</v>
      </c>
      <c r="D5" s="1">
        <v>653015311</v>
      </c>
      <c r="E5" s="11"/>
      <c r="F5" s="1">
        <v>3627138053</v>
      </c>
      <c r="G5" s="1">
        <v>440439806</v>
      </c>
      <c r="H5" s="1">
        <v>3365942538</v>
      </c>
    </row>
    <row r="6" spans="1:8" x14ac:dyDescent="0.2">
      <c r="A6" s="1">
        <v>14</v>
      </c>
      <c r="B6" s="1">
        <v>1032718546</v>
      </c>
      <c r="C6" s="1">
        <v>89429721</v>
      </c>
      <c r="D6" s="1">
        <v>435792449</v>
      </c>
      <c r="E6" s="11"/>
      <c r="F6" s="1">
        <v>228884996</v>
      </c>
      <c r="G6" s="1">
        <v>20719402</v>
      </c>
      <c r="H6" s="1">
        <v>311129951</v>
      </c>
    </row>
    <row r="7" spans="1:8" x14ac:dyDescent="0.2">
      <c r="A7" s="1">
        <v>23</v>
      </c>
      <c r="B7" s="1">
        <v>118402475</v>
      </c>
      <c r="C7" s="1">
        <v>108793421</v>
      </c>
      <c r="D7" s="1">
        <v>79092708</v>
      </c>
      <c r="E7" s="11"/>
      <c r="F7" s="1">
        <v>211712973</v>
      </c>
      <c r="G7" s="1">
        <v>38614458</v>
      </c>
      <c r="H7" s="1">
        <v>237922903</v>
      </c>
    </row>
    <row r="8" spans="1:8" x14ac:dyDescent="0.2">
      <c r="A8" s="1">
        <v>30</v>
      </c>
      <c r="B8" s="1">
        <v>114034723</v>
      </c>
      <c r="C8" s="1">
        <v>33085721</v>
      </c>
      <c r="D8" s="1">
        <v>3821783</v>
      </c>
      <c r="E8" s="11"/>
      <c r="F8" s="1">
        <v>20109343</v>
      </c>
      <c r="G8" s="1">
        <v>384111</v>
      </c>
      <c r="H8" s="1">
        <v>34118099</v>
      </c>
    </row>
    <row r="11" spans="1:8" s="15" customFormat="1" x14ac:dyDescent="0.2">
      <c r="A11" s="13" t="s">
        <v>0</v>
      </c>
      <c r="B11" s="14" t="s">
        <v>7</v>
      </c>
      <c r="C11" s="14"/>
      <c r="D11" s="14"/>
      <c r="E11" s="10"/>
      <c r="F11" s="14" t="s">
        <v>8</v>
      </c>
      <c r="G11" s="14"/>
      <c r="H11" s="14"/>
    </row>
    <row r="12" spans="1:8" x14ac:dyDescent="0.2">
      <c r="A12" s="1">
        <v>3</v>
      </c>
      <c r="B12" s="1">
        <v>1933</v>
      </c>
      <c r="C12" s="1">
        <v>134134.20000000001</v>
      </c>
      <c r="D12" s="1">
        <v>266335.40000000002</v>
      </c>
      <c r="F12" s="1">
        <v>13963.7</v>
      </c>
      <c r="G12" s="1">
        <v>2953.3</v>
      </c>
      <c r="H12" s="1">
        <v>11856.6</v>
      </c>
    </row>
    <row r="13" spans="1:8" x14ac:dyDescent="0.2">
      <c r="A13" s="1">
        <v>5</v>
      </c>
      <c r="B13" s="1">
        <v>102191.1</v>
      </c>
      <c r="C13" s="1">
        <v>117260.8</v>
      </c>
      <c r="D13" s="1">
        <v>132330.5</v>
      </c>
      <c r="F13" s="1">
        <v>28792.6</v>
      </c>
      <c r="G13" s="1">
        <v>124432.8</v>
      </c>
      <c r="H13" s="1">
        <v>75482.8</v>
      </c>
    </row>
    <row r="14" spans="1:8" x14ac:dyDescent="0.2">
      <c r="A14" s="1">
        <v>7</v>
      </c>
      <c r="B14" s="1">
        <v>15777.4</v>
      </c>
      <c r="C14" s="1">
        <v>161850.9</v>
      </c>
      <c r="D14" s="1">
        <v>307924.3</v>
      </c>
      <c r="F14" s="1">
        <v>200336.9</v>
      </c>
      <c r="G14" s="1">
        <v>25297.599999999999</v>
      </c>
      <c r="H14" s="1">
        <v>57434.1</v>
      </c>
    </row>
    <row r="15" spans="1:8" x14ac:dyDescent="0.2">
      <c r="A15" s="1">
        <v>10</v>
      </c>
      <c r="B15" s="1">
        <v>5341.5</v>
      </c>
      <c r="C15" s="1">
        <v>407201.9</v>
      </c>
      <c r="D15" s="1">
        <v>809062.3</v>
      </c>
      <c r="F15" s="1">
        <v>97869</v>
      </c>
      <c r="G15" s="1">
        <v>2125022.9</v>
      </c>
      <c r="H15" s="1">
        <v>1095260.8999999999</v>
      </c>
    </row>
    <row r="16" spans="1:8" x14ac:dyDescent="0.2">
      <c r="A16" s="1">
        <v>14</v>
      </c>
      <c r="B16" s="1">
        <v>622846.9</v>
      </c>
      <c r="C16" s="1">
        <v>8771267.9000000004</v>
      </c>
      <c r="D16" s="1">
        <v>16919689</v>
      </c>
      <c r="F16" s="1">
        <v>110017.5</v>
      </c>
      <c r="G16" s="1">
        <v>17734.400000000001</v>
      </c>
      <c r="H16" s="1">
        <v>9068316.3000000007</v>
      </c>
    </row>
    <row r="17" spans="1:8" x14ac:dyDescent="0.2">
      <c r="A17" s="1">
        <v>23</v>
      </c>
      <c r="B17" s="1">
        <v>6689455</v>
      </c>
      <c r="C17" s="1">
        <v>3346045.1</v>
      </c>
      <c r="D17" s="1">
        <v>2635.1</v>
      </c>
      <c r="F17" s="1">
        <v>46042.6</v>
      </c>
      <c r="G17" s="1">
        <v>2324167.7000000002</v>
      </c>
      <c r="H17" s="1">
        <v>4391720.7</v>
      </c>
    </row>
    <row r="18" spans="1:8" x14ac:dyDescent="0.2">
      <c r="A18" s="1">
        <v>30</v>
      </c>
      <c r="B18" s="1">
        <v>681905.9</v>
      </c>
      <c r="C18" s="1">
        <v>341517.3</v>
      </c>
      <c r="D18" s="1">
        <v>1128.7</v>
      </c>
      <c r="F18" s="1">
        <v>43773.7</v>
      </c>
      <c r="G18" s="1">
        <v>2812699.5</v>
      </c>
      <c r="H18" s="1">
        <v>6331641.2000000002</v>
      </c>
    </row>
    <row r="21" spans="1:8" s="15" customFormat="1" x14ac:dyDescent="0.2">
      <c r="A21" s="13" t="s">
        <v>0</v>
      </c>
      <c r="B21" s="14" t="s">
        <v>7</v>
      </c>
      <c r="C21" s="14"/>
      <c r="D21" s="14"/>
      <c r="E21" s="10"/>
      <c r="F21" s="14" t="s">
        <v>8</v>
      </c>
      <c r="G21" s="14"/>
      <c r="H21" s="14"/>
    </row>
    <row r="22" spans="1:8" x14ac:dyDescent="0.2">
      <c r="A22" s="1">
        <v>2</v>
      </c>
      <c r="B22">
        <f>B2*B12</f>
        <v>101588766675</v>
      </c>
      <c r="C22">
        <f t="shared" ref="C22:D22" si="0">C2*C12</f>
        <v>719149111893.00012</v>
      </c>
      <c r="D22">
        <f t="shared" si="0"/>
        <v>12839779811394.801</v>
      </c>
      <c r="F22">
        <f>F2*F12</f>
        <v>163116891731.5</v>
      </c>
      <c r="G22">
        <f t="shared" ref="G22:H22" si="1">G2*G12</f>
        <v>10743390701.400002</v>
      </c>
      <c r="H22">
        <f t="shared" si="1"/>
        <v>31343965480.799999</v>
      </c>
    </row>
    <row r="23" spans="1:8" x14ac:dyDescent="0.2">
      <c r="A23" s="1">
        <v>4</v>
      </c>
      <c r="B23">
        <f t="shared" ref="B23:D23" si="2">B3*B13</f>
        <v>520166063552058</v>
      </c>
      <c r="C23">
        <f t="shared" si="2"/>
        <v>351758655039782.44</v>
      </c>
      <c r="D23">
        <f t="shared" si="2"/>
        <v>42391959885812.5</v>
      </c>
      <c r="F23">
        <f t="shared" ref="F23:H23" si="3">F3*F13</f>
        <v>123369345217139</v>
      </c>
      <c r="G23">
        <f t="shared" si="3"/>
        <v>161187838234500</v>
      </c>
      <c r="H23">
        <f t="shared" si="3"/>
        <v>30994348258436.402</v>
      </c>
    </row>
    <row r="24" spans="1:8" x14ac:dyDescent="0.2">
      <c r="A24" s="1">
        <v>7</v>
      </c>
      <c r="B24">
        <f t="shared" ref="B24:D24" si="4">B4*B14</f>
        <v>26419106966909</v>
      </c>
      <c r="C24">
        <f t="shared" si="4"/>
        <v>54339525140703.898</v>
      </c>
      <c r="D24">
        <f t="shared" si="4"/>
        <v>255418098077938.69</v>
      </c>
      <c r="F24">
        <f t="shared" ref="F24:H24" si="5">F4*F14</f>
        <v>105319604327437.09</v>
      </c>
      <c r="G24">
        <f t="shared" si="5"/>
        <v>41127859492939.195</v>
      </c>
      <c r="H24">
        <f t="shared" si="5"/>
        <v>39415350234139.797</v>
      </c>
    </row>
    <row r="25" spans="1:8" x14ac:dyDescent="0.2">
      <c r="A25" s="1">
        <v>10</v>
      </c>
      <c r="B25">
        <f t="shared" ref="B25:D25" si="6">B5*B15</f>
        <v>10571174613175.5</v>
      </c>
      <c r="C25">
        <f t="shared" si="6"/>
        <v>89120521379463</v>
      </c>
      <c r="D25">
        <f t="shared" si="6"/>
        <v>528330069452875.31</v>
      </c>
      <c r="F25">
        <f t="shared" ref="F25:H25" si="7">F5*F15</f>
        <v>354984374109057</v>
      </c>
      <c r="G25">
        <f t="shared" si="7"/>
        <v>935944673821557.38</v>
      </c>
      <c r="H25">
        <f t="shared" si="7"/>
        <v>3686585253518164</v>
      </c>
    </row>
    <row r="26" spans="1:8" x14ac:dyDescent="0.2">
      <c r="A26" s="1">
        <v>14</v>
      </c>
      <c r="B26">
        <f t="shared" ref="B26:D26" si="8">B6*B16</f>
        <v>643225544948607.38</v>
      </c>
      <c r="C26">
        <f t="shared" si="8"/>
        <v>784412041113255.88</v>
      </c>
      <c r="D26">
        <f t="shared" si="8"/>
        <v>7373472705628361</v>
      </c>
      <c r="F26">
        <f t="shared" ref="F26:H26" si="9">F6*F16</f>
        <v>25181355047430</v>
      </c>
      <c r="G26">
        <f t="shared" si="9"/>
        <v>367446162828.80005</v>
      </c>
      <c r="H26">
        <f t="shared" si="9"/>
        <v>2821424806071501.5</v>
      </c>
    </row>
    <row r="27" spans="1:8" x14ac:dyDescent="0.2">
      <c r="A27" s="1">
        <v>23</v>
      </c>
      <c r="B27">
        <f t="shared" ref="B27:D27" si="10">B7*B17</f>
        <v>792048028401125</v>
      </c>
      <c r="C27">
        <f t="shared" si="10"/>
        <v>364027693249287.12</v>
      </c>
      <c r="D27">
        <f t="shared" si="10"/>
        <v>208417194850.79999</v>
      </c>
      <c r="F27">
        <f t="shared" ref="F27:H27" si="11">F7*F17</f>
        <v>9747815730649.7988</v>
      </c>
      <c r="G27">
        <f t="shared" si="11"/>
        <v>89746476036606.609</v>
      </c>
      <c r="H27">
        <f t="shared" si="11"/>
        <v>1044890938109192.1</v>
      </c>
    </row>
    <row r="28" spans="1:8" x14ac:dyDescent="0.2">
      <c r="A28" s="1">
        <v>30</v>
      </c>
      <c r="B28">
        <f t="shared" ref="B28:D28" si="12">B8*B18</f>
        <v>77760950418565.703</v>
      </c>
      <c r="C28">
        <f t="shared" si="12"/>
        <v>11299346104473.299</v>
      </c>
      <c r="D28">
        <f t="shared" si="12"/>
        <v>4313646472.1000004</v>
      </c>
      <c r="F28">
        <f t="shared" ref="F28:H28" si="13">F8*F18</f>
        <v>880260347679.09998</v>
      </c>
      <c r="G28">
        <f t="shared" si="13"/>
        <v>1080388817644.5</v>
      </c>
      <c r="H28">
        <f t="shared" si="13"/>
        <v>216023561294078.81</v>
      </c>
    </row>
  </sheetData>
  <mergeCells count="6">
    <mergeCell ref="B1:D1"/>
    <mergeCell ref="F1:H1"/>
    <mergeCell ref="B11:D11"/>
    <mergeCell ref="F11:H11"/>
    <mergeCell ref="B21:D21"/>
    <mergeCell ref="F21:H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Static</vt:lpstr>
      <vt:lpstr>Suspension</vt:lpstr>
      <vt:lpstr>Perfusion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2023-12-25T03:59:29Z</dcterms:created>
  <dcterms:modified xsi:type="dcterms:W3CDTF">2023-12-25T04:31:22Z</dcterms:modified>
</cp:coreProperties>
</file>