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E:\Duke\Craig&amp;Rubinstein\MONET\MSA&amp;DMA\SW_3_37_20220826\"/>
    </mc:Choice>
  </mc:AlternateContent>
  <xr:revisionPtr revIDLastSave="0" documentId="13_ncr:1_{9162C0F3-6FA9-4A32-85CF-4219C73858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J4" i="1" s="1"/>
  <c r="J5" i="1" s="1"/>
  <c r="F5" i="1"/>
  <c r="F4" i="1"/>
  <c r="F3" i="1"/>
  <c r="F2" i="1"/>
  <c r="F6" i="1" l="1"/>
  <c r="K4" i="1"/>
  <c r="L4" i="1" s="1"/>
  <c r="L5" i="1" s="1"/>
  <c r="F7" i="1"/>
</calcChain>
</file>

<file path=xl/sharedStrings.xml><?xml version="1.0" encoding="utf-8"?>
<sst xmlns="http://schemas.openxmlformats.org/spreadsheetml/2006/main" count="14" uniqueCount="13">
  <si>
    <t>Sample</t>
  </si>
  <si>
    <t>critical strain (%)</t>
  </si>
  <si>
    <t>intergration_1 (J/m^3)</t>
  </si>
  <si>
    <t>intergration_2 (J/m^3)</t>
  </si>
  <si>
    <t>initial height (mm)</t>
  </si>
  <si>
    <t>Fracture energy (J/m^2)</t>
  </si>
  <si>
    <t>two points linear estimation</t>
  </si>
  <si>
    <t>x</t>
  </si>
  <si>
    <t>y</t>
  </si>
  <si>
    <t>Estimated target point</t>
  </si>
  <si>
    <t>Energy density (J/m^3)</t>
  </si>
  <si>
    <t>Fracture energy AVG</t>
  </si>
  <si>
    <t>Fracture energy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</si>
</sst>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2" borderId="0" xfId="0" applyFill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zoomScaleNormal="100" workbookViewId="0">
      <selection activeCell="A9" sqref="A9"/>
    </sheetView>
  </sheetViews>
  <sheetFormatPr defaultRowHeight="14.4" x14ac:dyDescent="0.3"/>
  <cols>
    <col min="2" max="2" width="16" customWidth="1"/>
    <col min="3" max="3" width="19.77734375" customWidth="1"/>
    <col min="4" max="4" width="19.5546875" customWidth="1"/>
    <col min="5" max="5" width="17.33203125" customWidth="1"/>
    <col min="6" max="6" width="20.33203125" customWidth="1"/>
    <col min="8" max="8" width="26.44140625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</row>
    <row r="2" spans="1:14" x14ac:dyDescent="0.3">
      <c r="A2">
        <v>1</v>
      </c>
      <c r="B2">
        <v>14.7826</v>
      </c>
      <c r="C2" s="1">
        <v>12498.214509699708</v>
      </c>
      <c r="D2" s="1">
        <v>12375.707082945015</v>
      </c>
      <c r="E2" s="2">
        <v>2.1850000000000001</v>
      </c>
      <c r="F2" s="1">
        <f>AVERAGE(C2:D2)*E2/1000</f>
        <v>27.174759339964361</v>
      </c>
      <c r="I2">
        <v>10.8185</v>
      </c>
      <c r="J2" s="1">
        <v>683585.20952000003</v>
      </c>
      <c r="K2">
        <v>10.8506</v>
      </c>
      <c r="L2" s="1">
        <v>677948.60453000001</v>
      </c>
      <c r="N2" s="1"/>
    </row>
    <row r="3" spans="1:14" x14ac:dyDescent="0.3">
      <c r="A3">
        <v>2</v>
      </c>
      <c r="B3">
        <v>13.277200000000001</v>
      </c>
      <c r="C3">
        <v>10169.489973902977</v>
      </c>
      <c r="D3">
        <v>10053.472979863549</v>
      </c>
      <c r="E3" s="2">
        <v>2.1389999999999998</v>
      </c>
      <c r="F3" s="1">
        <f>AVERAGE(C3:D3)*E3/1000</f>
        <v>21.628458879053294</v>
      </c>
      <c r="I3">
        <v>11.1477</v>
      </c>
      <c r="J3" s="1">
        <v>724660.56382000004</v>
      </c>
      <c r="K3">
        <v>11.1265</v>
      </c>
      <c r="L3" s="1">
        <v>712133.99402999994</v>
      </c>
      <c r="N3" s="1"/>
    </row>
    <row r="4" spans="1:14" x14ac:dyDescent="0.3">
      <c r="A4">
        <v>3</v>
      </c>
      <c r="B4">
        <v>11.3245</v>
      </c>
      <c r="C4">
        <v>7472.6384039979612</v>
      </c>
      <c r="D4">
        <v>7372.4633403000007</v>
      </c>
      <c r="E4" s="2">
        <v>2.0310000000000001</v>
      </c>
      <c r="F4" s="1">
        <f>AVERAGE(C4:D4)*E4/1000</f>
        <v>15.07520082133458</v>
      </c>
      <c r="H4" t="s">
        <v>9</v>
      </c>
      <c r="I4">
        <f>B5</f>
        <v>10.4406</v>
      </c>
      <c r="J4" s="1">
        <f>((J3-J2)/(I3-I2))*I4+(J2-I2*((J3-J2)/(I3-I2)))</f>
        <v>636433.39788582642</v>
      </c>
      <c r="K4">
        <f>I4</f>
        <v>10.4406</v>
      </c>
      <c r="L4" s="1">
        <f>((L3-L2)/(K3-K2))*K4+(L2-K2*((L3-L2)/(K3-K2)))</f>
        <v>627147.5545300002</v>
      </c>
      <c r="N4" s="1"/>
    </row>
    <row r="5" spans="1:14" x14ac:dyDescent="0.3">
      <c r="A5">
        <v>4</v>
      </c>
      <c r="B5">
        <v>10.4406</v>
      </c>
      <c r="C5">
        <v>6377.2134458589289</v>
      </c>
      <c r="D5">
        <v>6286.9975052999998</v>
      </c>
      <c r="E5" s="2">
        <v>2.0870000000000002</v>
      </c>
      <c r="F5" s="1">
        <f>AVERAGE(C5:D5)*E5/1000</f>
        <v>13.215104127534344</v>
      </c>
      <c r="I5" s="3" t="s">
        <v>10</v>
      </c>
      <c r="J5" s="4">
        <f>J4/100</f>
        <v>6364.3339788582643</v>
      </c>
      <c r="K5" s="3" t="s">
        <v>10</v>
      </c>
      <c r="L5" s="4">
        <f>L4/100</f>
        <v>6271.4755453000016</v>
      </c>
      <c r="M5" s="3"/>
      <c r="N5" s="4"/>
    </row>
    <row r="6" spans="1:14" x14ac:dyDescent="0.3">
      <c r="E6" t="s">
        <v>11</v>
      </c>
      <c r="F6" s="1">
        <f>AVERAGE(F2:F5)</f>
        <v>19.273380791971643</v>
      </c>
    </row>
    <row r="7" spans="1:14" x14ac:dyDescent="0.3">
      <c r="E7" t="s">
        <v>12</v>
      </c>
      <c r="F7" s="1">
        <f>_xlfn.STDEV.P(F2:F5)</f>
        <v>5.529593270839535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 Wang</dc:creator>
  <cp:lastModifiedBy>Shu</cp:lastModifiedBy>
  <dcterms:created xsi:type="dcterms:W3CDTF">2015-06-05T18:17:20Z</dcterms:created>
  <dcterms:modified xsi:type="dcterms:W3CDTF">2022-08-26T22:16:33Z</dcterms:modified>
</cp:coreProperties>
</file>