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2029\Box\Kuhn Lab Data\Alyssa Bernanke\"/>
    </mc:Choice>
  </mc:AlternateContent>
  <xr:revisionPtr revIDLastSave="0" documentId="13_ncr:1_{D5C1BF1D-651C-40C3-862C-49472BF8416D}" xr6:coauthVersionLast="47" xr6:coauthVersionMax="47" xr10:uidLastSave="{00000000-0000-0000-0000-000000000000}"/>
  <bookViews>
    <workbookView xWindow="4050" yWindow="6720" windowWidth="29250" windowHeight="10365" tabRatio="792" activeTab="2" xr2:uid="{00000000-000D-0000-FFFF-FFFF00000000}"/>
  </bookViews>
  <sheets>
    <sheet name="Counts BLA" sheetId="1" r:id="rId1"/>
    <sheet name="Counts CeA" sheetId="4" r:id="rId2"/>
    <sheet name="All Data" sheetId="3" r:id="rId3"/>
    <sheet name="template" sheetId="2" r:id="rId4"/>
  </sheets>
  <definedNames>
    <definedName name="_xlnm._FilterDatabase" localSheetId="2" hidden="1">'All Data'!$A$1:$M$48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3" l="1"/>
  <c r="G8" i="3"/>
  <c r="S144" i="1"/>
  <c r="R144" i="1"/>
  <c r="Q144" i="1"/>
  <c r="G144" i="1"/>
  <c r="F144" i="1"/>
  <c r="E144" i="1"/>
  <c r="T144" i="1" l="1"/>
  <c r="U144" i="1"/>
  <c r="H144" i="1"/>
  <c r="I144" i="1"/>
  <c r="S21" i="4"/>
  <c r="T21" i="4"/>
  <c r="R21" i="4"/>
  <c r="L16" i="3" l="1"/>
  <c r="M16" i="3"/>
  <c r="L13" i="3"/>
  <c r="H16" i="3"/>
  <c r="G14" i="3"/>
  <c r="H12" i="3"/>
  <c r="G12" i="3"/>
  <c r="L12" i="3"/>
  <c r="M12" i="3"/>
  <c r="M19" i="3"/>
  <c r="L19" i="3"/>
  <c r="G19" i="3"/>
  <c r="H19" i="3"/>
  <c r="H2" i="3"/>
  <c r="G2" i="3"/>
  <c r="F122" i="4"/>
  <c r="M7" i="3"/>
  <c r="L7" i="3"/>
  <c r="G20" i="3"/>
  <c r="H20" i="3"/>
  <c r="AR21" i="1"/>
  <c r="AQ21" i="1"/>
  <c r="AP21" i="1"/>
  <c r="H18" i="3"/>
  <c r="M34" i="3"/>
  <c r="L34" i="3"/>
  <c r="H28" i="3"/>
  <c r="L10" i="3"/>
  <c r="M10" i="3"/>
  <c r="L41" i="3"/>
  <c r="M41" i="3"/>
  <c r="L42" i="3"/>
  <c r="M42" i="3"/>
  <c r="L17" i="3"/>
  <c r="M17" i="3"/>
  <c r="L18" i="3"/>
  <c r="M18" i="3"/>
  <c r="L11" i="3"/>
  <c r="M11" i="3"/>
  <c r="L43" i="3"/>
  <c r="M43" i="3"/>
  <c r="L44" i="3"/>
  <c r="M44" i="3"/>
  <c r="L25" i="3"/>
  <c r="M25" i="3"/>
  <c r="L26" i="3"/>
  <c r="M26" i="3"/>
  <c r="L20" i="3"/>
  <c r="M20" i="3"/>
  <c r="L27" i="3"/>
  <c r="M27" i="3"/>
  <c r="L28" i="3"/>
  <c r="M28" i="3"/>
  <c r="L33" i="3"/>
  <c r="M33" i="3"/>
  <c r="L35" i="3"/>
  <c r="M35" i="3"/>
  <c r="L36" i="3"/>
  <c r="M36" i="3"/>
  <c r="L14" i="3"/>
  <c r="M14" i="3"/>
  <c r="L15" i="3"/>
  <c r="M15" i="3"/>
  <c r="L37" i="3"/>
  <c r="M37" i="3"/>
  <c r="L38" i="3"/>
  <c r="M38" i="3"/>
  <c r="L39" i="3"/>
  <c r="M39" i="3"/>
  <c r="L40" i="3"/>
  <c r="M40" i="3"/>
  <c r="L45" i="3"/>
  <c r="M45" i="3"/>
  <c r="L46" i="3"/>
  <c r="M46" i="3"/>
  <c r="L47" i="3"/>
  <c r="M47" i="3"/>
  <c r="L48" i="3"/>
  <c r="M48" i="3"/>
  <c r="L21" i="3"/>
  <c r="M21" i="3"/>
  <c r="L22" i="3"/>
  <c r="M22" i="3"/>
  <c r="L23" i="3"/>
  <c r="M23" i="3"/>
  <c r="L24" i="3"/>
  <c r="M24" i="3"/>
  <c r="L29" i="3"/>
  <c r="M29" i="3"/>
  <c r="L30" i="3"/>
  <c r="M30" i="3"/>
  <c r="L31" i="3"/>
  <c r="M31" i="3"/>
  <c r="L32" i="3"/>
  <c r="M32" i="3"/>
  <c r="L2" i="3"/>
  <c r="M2" i="3"/>
  <c r="L3" i="3"/>
  <c r="M3" i="3"/>
  <c r="L4" i="3"/>
  <c r="M4" i="3"/>
  <c r="L5" i="3"/>
  <c r="M5" i="3"/>
  <c r="L6" i="3"/>
  <c r="M6" i="3"/>
  <c r="M9" i="3"/>
  <c r="L9" i="3"/>
  <c r="H10" i="3"/>
  <c r="H41" i="3"/>
  <c r="H42" i="3"/>
  <c r="H17" i="3"/>
  <c r="H11" i="3"/>
  <c r="H43" i="3"/>
  <c r="H44" i="3"/>
  <c r="H25" i="3"/>
  <c r="H26" i="3"/>
  <c r="H27" i="3"/>
  <c r="H33" i="3"/>
  <c r="H34" i="3"/>
  <c r="H35" i="3"/>
  <c r="H36" i="3"/>
  <c r="H13" i="3"/>
  <c r="H14" i="3"/>
  <c r="H15" i="3"/>
  <c r="H37" i="3"/>
  <c r="H38" i="3"/>
  <c r="H39" i="3"/>
  <c r="H40" i="3"/>
  <c r="H45" i="3"/>
  <c r="H46" i="3"/>
  <c r="H47" i="3"/>
  <c r="H48" i="3"/>
  <c r="H21" i="3"/>
  <c r="H22" i="3"/>
  <c r="H23" i="3"/>
  <c r="H24" i="3"/>
  <c r="H29" i="3"/>
  <c r="H30" i="3"/>
  <c r="H31" i="3"/>
  <c r="H32" i="3"/>
  <c r="H3" i="3"/>
  <c r="H4" i="3"/>
  <c r="H5" i="3"/>
  <c r="H6" i="3"/>
  <c r="H7" i="3"/>
  <c r="H9" i="3"/>
  <c r="G10" i="3"/>
  <c r="G41" i="3"/>
  <c r="G42" i="3"/>
  <c r="G17" i="3"/>
  <c r="G18" i="3"/>
  <c r="G11" i="3"/>
  <c r="G43" i="3"/>
  <c r="G44" i="3"/>
  <c r="G25" i="3"/>
  <c r="G26" i="3"/>
  <c r="G27" i="3"/>
  <c r="G33" i="3"/>
  <c r="G34" i="3"/>
  <c r="G35" i="3"/>
  <c r="G36" i="3"/>
  <c r="G13" i="3"/>
  <c r="G15" i="3"/>
  <c r="G16" i="3"/>
  <c r="G37" i="3"/>
  <c r="G38" i="3"/>
  <c r="G39" i="3"/>
  <c r="G40" i="3"/>
  <c r="G45" i="3"/>
  <c r="G46" i="3"/>
  <c r="G47" i="3"/>
  <c r="G48" i="3"/>
  <c r="G21" i="3"/>
  <c r="G22" i="3"/>
  <c r="G23" i="3"/>
  <c r="G24" i="3"/>
  <c r="G29" i="3"/>
  <c r="G30" i="3"/>
  <c r="G31" i="3"/>
  <c r="G32" i="3"/>
  <c r="G3" i="3"/>
  <c r="G4" i="3"/>
  <c r="G5" i="3"/>
  <c r="G6" i="3"/>
  <c r="G7" i="3"/>
  <c r="G9" i="3"/>
  <c r="M13" i="3" l="1"/>
  <c r="G28" i="3"/>
  <c r="R122" i="4" l="1"/>
  <c r="S122" i="4"/>
  <c r="T122" i="4"/>
  <c r="R10" i="4"/>
  <c r="S10" i="4"/>
  <c r="T10" i="4"/>
  <c r="AV136" i="4"/>
  <c r="AR133" i="4"/>
  <c r="AQ133" i="4"/>
  <c r="AP133" i="4"/>
  <c r="AF133" i="4"/>
  <c r="AE133" i="4"/>
  <c r="AD133" i="4"/>
  <c r="T133" i="4"/>
  <c r="S133" i="4"/>
  <c r="R133" i="4"/>
  <c r="H133" i="4"/>
  <c r="G133" i="4"/>
  <c r="F133" i="4"/>
  <c r="AR122" i="4"/>
  <c r="AQ122" i="4"/>
  <c r="AP122" i="4"/>
  <c r="AF122" i="4"/>
  <c r="AE122" i="4"/>
  <c r="AD122" i="4"/>
  <c r="H122" i="4"/>
  <c r="G122" i="4"/>
  <c r="I122" i="4"/>
  <c r="AR110" i="4"/>
  <c r="AQ110" i="4"/>
  <c r="AP110" i="4"/>
  <c r="AF110" i="4"/>
  <c r="AE110" i="4"/>
  <c r="AD110" i="4"/>
  <c r="T110" i="4"/>
  <c r="S110" i="4"/>
  <c r="R110" i="4"/>
  <c r="H110" i="4"/>
  <c r="G110" i="4"/>
  <c r="F110" i="4"/>
  <c r="AR99" i="4"/>
  <c r="AQ99" i="4"/>
  <c r="AP99" i="4"/>
  <c r="AF99" i="4"/>
  <c r="AE99" i="4"/>
  <c r="AD99" i="4"/>
  <c r="T99" i="4"/>
  <c r="S99" i="4"/>
  <c r="R99" i="4"/>
  <c r="H99" i="4"/>
  <c r="G99" i="4"/>
  <c r="F99" i="4"/>
  <c r="AR87" i="4"/>
  <c r="AQ87" i="4"/>
  <c r="AP87" i="4"/>
  <c r="AF87" i="4"/>
  <c r="AE87" i="4"/>
  <c r="AD87" i="4"/>
  <c r="T87" i="4"/>
  <c r="S87" i="4"/>
  <c r="R87" i="4"/>
  <c r="H87" i="4"/>
  <c r="G87" i="4"/>
  <c r="F87" i="4"/>
  <c r="AR76" i="4"/>
  <c r="AQ76" i="4"/>
  <c r="AP76" i="4"/>
  <c r="AF76" i="4"/>
  <c r="AE76" i="4"/>
  <c r="AD76" i="4"/>
  <c r="T76" i="4"/>
  <c r="S76" i="4"/>
  <c r="R76" i="4"/>
  <c r="H76" i="4"/>
  <c r="G76" i="4"/>
  <c r="F76" i="4"/>
  <c r="AR65" i="4"/>
  <c r="AQ65" i="4"/>
  <c r="AP65" i="4"/>
  <c r="AF65" i="4"/>
  <c r="AE65" i="4"/>
  <c r="AD65" i="4"/>
  <c r="T65" i="4"/>
  <c r="S65" i="4"/>
  <c r="R65" i="4"/>
  <c r="H65" i="4"/>
  <c r="G65" i="4"/>
  <c r="F65" i="4"/>
  <c r="AR54" i="4"/>
  <c r="AQ54" i="4"/>
  <c r="AP54" i="4"/>
  <c r="AF54" i="4"/>
  <c r="AE54" i="4"/>
  <c r="AD54" i="4"/>
  <c r="T54" i="4"/>
  <c r="S54" i="4"/>
  <c r="R54" i="4"/>
  <c r="H54" i="4"/>
  <c r="G54" i="4"/>
  <c r="F54" i="4"/>
  <c r="AR43" i="4"/>
  <c r="AQ43" i="4"/>
  <c r="AP43" i="4"/>
  <c r="AF43" i="4"/>
  <c r="AE43" i="4"/>
  <c r="AD43" i="4"/>
  <c r="T43" i="4"/>
  <c r="S43" i="4"/>
  <c r="R43" i="4"/>
  <c r="H43" i="4"/>
  <c r="G43" i="4"/>
  <c r="F43" i="4"/>
  <c r="AR32" i="4"/>
  <c r="AQ32" i="4"/>
  <c r="AP32" i="4"/>
  <c r="AF32" i="4"/>
  <c r="AE32" i="4"/>
  <c r="AD32" i="4"/>
  <c r="T32" i="4"/>
  <c r="S32" i="4"/>
  <c r="R32" i="4"/>
  <c r="H32" i="4"/>
  <c r="G32" i="4"/>
  <c r="F32" i="4"/>
  <c r="AR21" i="4"/>
  <c r="AQ21" i="4"/>
  <c r="AP21" i="4"/>
  <c r="AF21" i="4"/>
  <c r="AE21" i="4"/>
  <c r="AD21" i="4"/>
  <c r="H21" i="4"/>
  <c r="G21" i="4"/>
  <c r="F21" i="4"/>
  <c r="AR10" i="4"/>
  <c r="AQ10" i="4"/>
  <c r="AP10" i="4"/>
  <c r="AF10" i="4"/>
  <c r="AE10" i="4"/>
  <c r="AD10" i="4"/>
  <c r="H10" i="4"/>
  <c r="G10" i="4"/>
  <c r="F10" i="4"/>
  <c r="AG122" i="4" l="1"/>
  <c r="AS65" i="4"/>
  <c r="AT65" i="4"/>
  <c r="AW110" i="4"/>
  <c r="AH32" i="4"/>
  <c r="AG32" i="4"/>
  <c r="AH65" i="4"/>
  <c r="AH43" i="4"/>
  <c r="AW65" i="4"/>
  <c r="AS87" i="4"/>
  <c r="AT99" i="4"/>
  <c r="AW43" i="4"/>
  <c r="AH122" i="4"/>
  <c r="AX87" i="4"/>
  <c r="AH87" i="4"/>
  <c r="AG87" i="4"/>
  <c r="AT21" i="4"/>
  <c r="AV77" i="4"/>
  <c r="AX76" i="4"/>
  <c r="AG76" i="4"/>
  <c r="AW76" i="4"/>
  <c r="AV33" i="4"/>
  <c r="U76" i="4"/>
  <c r="AX21" i="4"/>
  <c r="AS21" i="4"/>
  <c r="AX43" i="4"/>
  <c r="AH54" i="4"/>
  <c r="AX65" i="4"/>
  <c r="U133" i="4"/>
  <c r="J110" i="4"/>
  <c r="U110" i="4"/>
  <c r="V65" i="4"/>
  <c r="U65" i="4"/>
  <c r="AW54" i="4"/>
  <c r="AX32" i="4"/>
  <c r="AW99" i="4"/>
  <c r="AV134" i="4"/>
  <c r="AW32" i="4"/>
  <c r="AG43" i="4"/>
  <c r="V54" i="4"/>
  <c r="AG65" i="4"/>
  <c r="AS99" i="4"/>
  <c r="AH110" i="4"/>
  <c r="AW133" i="4"/>
  <c r="AT133" i="4"/>
  <c r="AV66" i="4"/>
  <c r="AS76" i="4"/>
  <c r="AT76" i="4"/>
  <c r="AV122" i="4"/>
  <c r="U21" i="4"/>
  <c r="AX54" i="4"/>
  <c r="V43" i="4"/>
  <c r="AV43" i="4"/>
  <c r="I43" i="4"/>
  <c r="AX133" i="4"/>
  <c r="AS110" i="4"/>
  <c r="V110" i="4"/>
  <c r="AV133" i="4"/>
  <c r="AS133" i="4"/>
  <c r="AH133" i="4"/>
  <c r="AG133" i="4"/>
  <c r="J43" i="4"/>
  <c r="AS43" i="4"/>
  <c r="AV110" i="4"/>
  <c r="U43" i="4"/>
  <c r="AV65" i="4"/>
  <c r="I110" i="4"/>
  <c r="V21" i="4"/>
  <c r="AG21" i="4"/>
  <c r="AT43" i="4"/>
  <c r="AV22" i="4"/>
  <c r="I10" i="4"/>
  <c r="AS54" i="4"/>
  <c r="V76" i="4"/>
  <c r="AS32" i="4"/>
  <c r="AT54" i="4"/>
  <c r="AX110" i="4"/>
  <c r="AT10" i="4"/>
  <c r="AH21" i="4"/>
  <c r="AT87" i="4"/>
  <c r="AH99" i="4"/>
  <c r="AW21" i="4"/>
  <c r="AG54" i="4"/>
  <c r="AG99" i="4"/>
  <c r="AV55" i="4"/>
  <c r="AV100" i="4"/>
  <c r="AT110" i="4"/>
  <c r="AT122" i="4"/>
  <c r="U54" i="4"/>
  <c r="AV54" i="4"/>
  <c r="I54" i="4"/>
  <c r="AX10" i="4"/>
  <c r="AS10" i="4"/>
  <c r="V133" i="4"/>
  <c r="V122" i="4"/>
  <c r="U122" i="4"/>
  <c r="AX122" i="4"/>
  <c r="AV123" i="4"/>
  <c r="AW122" i="4"/>
  <c r="V87" i="4"/>
  <c r="AG10" i="4"/>
  <c r="AH10" i="4"/>
  <c r="AT32" i="4"/>
  <c r="J32" i="4"/>
  <c r="J99" i="4"/>
  <c r="I99" i="4"/>
  <c r="AX99" i="4"/>
  <c r="AV99" i="4"/>
  <c r="AW10" i="4"/>
  <c r="AV10" i="4"/>
  <c r="V99" i="4"/>
  <c r="AH76" i="4"/>
  <c r="U32" i="4"/>
  <c r="V32" i="4"/>
  <c r="U10" i="4"/>
  <c r="V10" i="4"/>
  <c r="J87" i="4"/>
  <c r="AW87" i="4"/>
  <c r="AV88" i="4"/>
  <c r="AV76" i="4"/>
  <c r="J122" i="4"/>
  <c r="I133" i="4"/>
  <c r="I65" i="4"/>
  <c r="AV21" i="4"/>
  <c r="AV44" i="4"/>
  <c r="J65" i="4"/>
  <c r="I76" i="4"/>
  <c r="U87" i="4"/>
  <c r="AV87" i="4"/>
  <c r="AV111" i="4"/>
  <c r="J133" i="4"/>
  <c r="AV11" i="4"/>
  <c r="J10" i="4"/>
  <c r="I21" i="4"/>
  <c r="AV32" i="4"/>
  <c r="J76" i="4"/>
  <c r="I87" i="4"/>
  <c r="U99" i="4"/>
  <c r="AG110" i="4"/>
  <c r="AS122" i="4"/>
  <c r="J54" i="4"/>
  <c r="J21" i="4"/>
  <c r="I32" i="4"/>
  <c r="AY133" i="4" l="1"/>
  <c r="AY87" i="4"/>
  <c r="AY122" i="4"/>
  <c r="AY65" i="4"/>
  <c r="AY76" i="4"/>
  <c r="AY54" i="4"/>
  <c r="AY110" i="4"/>
  <c r="AY21" i="4"/>
  <c r="AY43" i="4"/>
  <c r="AY32" i="4"/>
  <c r="AY99" i="4"/>
  <c r="AY10" i="4"/>
  <c r="R21" i="1" l="1"/>
  <c r="S21" i="1"/>
  <c r="T21" i="1"/>
  <c r="AD21" i="1"/>
  <c r="AE21" i="1"/>
  <c r="AF21" i="1"/>
  <c r="AD10" i="1"/>
  <c r="AE10" i="1"/>
  <c r="AG10" i="1" s="1"/>
  <c r="AF10" i="1"/>
  <c r="AH10" i="1" s="1"/>
  <c r="AP10" i="1"/>
  <c r="AQ10" i="1"/>
  <c r="AR10" i="1"/>
  <c r="F99" i="1"/>
  <c r="G99" i="1"/>
  <c r="H99" i="1"/>
  <c r="R99" i="1"/>
  <c r="S99" i="1"/>
  <c r="T99" i="1"/>
  <c r="AD99" i="1"/>
  <c r="AE99" i="1"/>
  <c r="AF99" i="1"/>
  <c r="AP99" i="1"/>
  <c r="AQ99" i="1"/>
  <c r="AR99" i="1"/>
  <c r="F110" i="1"/>
  <c r="G110" i="1"/>
  <c r="H110" i="1"/>
  <c r="R110" i="1"/>
  <c r="S110" i="1"/>
  <c r="T110" i="1"/>
  <c r="AD110" i="1"/>
  <c r="AE110" i="1"/>
  <c r="AF110" i="1"/>
  <c r="AP110" i="1"/>
  <c r="AQ110" i="1"/>
  <c r="AR110" i="1"/>
  <c r="F122" i="1"/>
  <c r="G122" i="1"/>
  <c r="H122" i="1"/>
  <c r="R122" i="1"/>
  <c r="S122" i="1"/>
  <c r="T122" i="1"/>
  <c r="AD122" i="1"/>
  <c r="AE122" i="1"/>
  <c r="AF122" i="1"/>
  <c r="AP122" i="1"/>
  <c r="AQ122" i="1"/>
  <c r="AR122" i="1"/>
  <c r="F133" i="1"/>
  <c r="G133" i="1"/>
  <c r="H133" i="1"/>
  <c r="R133" i="1"/>
  <c r="S133" i="1"/>
  <c r="T133" i="1"/>
  <c r="AD133" i="1"/>
  <c r="AE133" i="1"/>
  <c r="AF133" i="1"/>
  <c r="AP133" i="1"/>
  <c r="AQ133" i="1"/>
  <c r="AR133" i="1"/>
  <c r="AV136" i="1"/>
  <c r="AR87" i="1"/>
  <c r="AQ87" i="1"/>
  <c r="AP87" i="1"/>
  <c r="AF87" i="1"/>
  <c r="AE87" i="1"/>
  <c r="AD87" i="1"/>
  <c r="T87" i="1"/>
  <c r="S87" i="1"/>
  <c r="R87" i="1"/>
  <c r="H87" i="1"/>
  <c r="G87" i="1"/>
  <c r="F87" i="1"/>
  <c r="AR76" i="1"/>
  <c r="AQ76" i="1"/>
  <c r="AP76" i="1"/>
  <c r="AF76" i="1"/>
  <c r="AE76" i="1"/>
  <c r="AD76" i="1"/>
  <c r="T76" i="1"/>
  <c r="S76" i="1"/>
  <c r="R76" i="1"/>
  <c r="H76" i="1"/>
  <c r="G76" i="1"/>
  <c r="F76" i="1"/>
  <c r="AR65" i="1"/>
  <c r="AQ65" i="1"/>
  <c r="AP65" i="1"/>
  <c r="AF65" i="1"/>
  <c r="AE65" i="1"/>
  <c r="AD65" i="1"/>
  <c r="T65" i="1"/>
  <c r="S65" i="1"/>
  <c r="R65" i="1"/>
  <c r="H65" i="1"/>
  <c r="G65" i="1"/>
  <c r="F65" i="1"/>
  <c r="AR54" i="1"/>
  <c r="AQ54" i="1"/>
  <c r="AP54" i="1"/>
  <c r="AF54" i="1"/>
  <c r="AE54" i="1"/>
  <c r="AD54" i="1"/>
  <c r="T54" i="1"/>
  <c r="S54" i="1"/>
  <c r="R54" i="1"/>
  <c r="H54" i="1"/>
  <c r="G54" i="1"/>
  <c r="F54" i="1"/>
  <c r="AR43" i="1"/>
  <c r="AQ43" i="1"/>
  <c r="AP43" i="1"/>
  <c r="AF43" i="1"/>
  <c r="AE43" i="1"/>
  <c r="AD43" i="1"/>
  <c r="T43" i="1"/>
  <c r="S43" i="1"/>
  <c r="R43" i="1"/>
  <c r="H43" i="1"/>
  <c r="G43" i="1"/>
  <c r="F43" i="1"/>
  <c r="AR32" i="1"/>
  <c r="AQ32" i="1"/>
  <c r="AP32" i="1"/>
  <c r="AF32" i="1"/>
  <c r="AE32" i="1"/>
  <c r="AD32" i="1"/>
  <c r="T32" i="1"/>
  <c r="S32" i="1"/>
  <c r="R32" i="1"/>
  <c r="H32" i="1"/>
  <c r="G32" i="1"/>
  <c r="F32" i="1"/>
  <c r="H21" i="1"/>
  <c r="G21" i="1"/>
  <c r="F21" i="1"/>
  <c r="J21" i="1" s="1"/>
  <c r="G10" i="2"/>
  <c r="F10" i="2"/>
  <c r="E10" i="2"/>
  <c r="T10" i="1"/>
  <c r="S10" i="1"/>
  <c r="R10" i="1"/>
  <c r="G10" i="1"/>
  <c r="H10" i="1"/>
  <c r="F10" i="1"/>
  <c r="AX54" i="1" l="1"/>
  <c r="AV54" i="1"/>
  <c r="AS133" i="1"/>
  <c r="AX43" i="1"/>
  <c r="AW43" i="1"/>
  <c r="AV44" i="1"/>
  <c r="AT10" i="1"/>
  <c r="AV76" i="1"/>
  <c r="AW122" i="1"/>
  <c r="AW76" i="1"/>
  <c r="AH122" i="1"/>
  <c r="AV123" i="1"/>
  <c r="AV99" i="1"/>
  <c r="AG87" i="1"/>
  <c r="AT133" i="1"/>
  <c r="AS10" i="1"/>
  <c r="V122" i="1"/>
  <c r="I21" i="1"/>
  <c r="AX122" i="1"/>
  <c r="AX99" i="1"/>
  <c r="U21" i="1"/>
  <c r="AX110" i="1"/>
  <c r="AW110" i="1"/>
  <c r="AV111" i="1"/>
  <c r="AV133" i="1"/>
  <c r="AX133" i="1"/>
  <c r="AW133" i="1"/>
  <c r="AX65" i="1"/>
  <c r="AW65" i="1"/>
  <c r="AV66" i="1"/>
  <c r="V10" i="1"/>
  <c r="V21" i="1"/>
  <c r="AX76" i="1"/>
  <c r="H10" i="2"/>
  <c r="AV10" i="1"/>
  <c r="I10" i="2"/>
  <c r="AS21" i="1"/>
  <c r="U10" i="1"/>
  <c r="AG21" i="1"/>
  <c r="AT21" i="1"/>
  <c r="AH21" i="1"/>
  <c r="AX10" i="1"/>
  <c r="AX21" i="1"/>
  <c r="AV122" i="1"/>
  <c r="AH110" i="1"/>
  <c r="AG110" i="1"/>
  <c r="I99" i="1"/>
  <c r="AH99" i="1"/>
  <c r="AG122" i="1"/>
  <c r="AG99" i="1"/>
  <c r="AV22" i="1"/>
  <c r="J10" i="1"/>
  <c r="AW21" i="1"/>
  <c r="AH133" i="1"/>
  <c r="AT99" i="1"/>
  <c r="U87" i="1"/>
  <c r="AX87" i="1"/>
  <c r="AV88" i="1"/>
  <c r="AW32" i="1"/>
  <c r="AX32" i="1"/>
  <c r="U32" i="1"/>
  <c r="V32" i="1"/>
  <c r="AV134" i="1"/>
  <c r="AS65" i="1"/>
  <c r="J122" i="1"/>
  <c r="U99" i="1"/>
  <c r="AT122" i="1"/>
  <c r="I122" i="1"/>
  <c r="AS99" i="1"/>
  <c r="I87" i="1"/>
  <c r="AV55" i="1"/>
  <c r="I54" i="1"/>
  <c r="AW10" i="1"/>
  <c r="J133" i="1"/>
  <c r="AV100" i="1"/>
  <c r="J32" i="1"/>
  <c r="U65" i="1"/>
  <c r="AH76" i="1"/>
  <c r="I133" i="1"/>
  <c r="AW87" i="1"/>
  <c r="AS122" i="1"/>
  <c r="V110" i="1"/>
  <c r="AV65" i="1"/>
  <c r="AV87" i="1"/>
  <c r="AV110" i="1"/>
  <c r="U110" i="1"/>
  <c r="AG43" i="1"/>
  <c r="AH43" i="1"/>
  <c r="J110" i="1"/>
  <c r="I110" i="1"/>
  <c r="AV43" i="1"/>
  <c r="AW54" i="1"/>
  <c r="AV21" i="1"/>
  <c r="AT65" i="1"/>
  <c r="AG76" i="1"/>
  <c r="AT110" i="1"/>
  <c r="AW99" i="1"/>
  <c r="V65" i="1"/>
  <c r="V99" i="1"/>
  <c r="J54" i="1"/>
  <c r="I76" i="1"/>
  <c r="AV77" i="1"/>
  <c r="AV32" i="1"/>
  <c r="AG133" i="1"/>
  <c r="U122" i="1"/>
  <c r="U54" i="1"/>
  <c r="V133" i="1"/>
  <c r="J43" i="1"/>
  <c r="AV33" i="1"/>
  <c r="J99" i="1"/>
  <c r="U133" i="1"/>
  <c r="AS110" i="1"/>
  <c r="I43" i="1"/>
  <c r="AS54" i="1"/>
  <c r="AS87" i="1"/>
  <c r="AH32" i="1"/>
  <c r="AS76" i="1"/>
  <c r="AH65" i="1"/>
  <c r="J76" i="1"/>
  <c r="V87" i="1"/>
  <c r="I32" i="1"/>
  <c r="I65" i="1"/>
  <c r="U43" i="1"/>
  <c r="J65" i="1"/>
  <c r="AT76" i="1"/>
  <c r="AS32" i="1"/>
  <c r="V43" i="1"/>
  <c r="AG54" i="1"/>
  <c r="V76" i="1"/>
  <c r="J87" i="1"/>
  <c r="AT54" i="1"/>
  <c r="AT87" i="1"/>
  <c r="AG32" i="1"/>
  <c r="V54" i="1"/>
  <c r="AS43" i="1"/>
  <c r="AG65" i="1"/>
  <c r="AT43" i="1"/>
  <c r="U76" i="1"/>
  <c r="AT32" i="1"/>
  <c r="AH54" i="1"/>
  <c r="AH87" i="1"/>
  <c r="AV11" i="1"/>
  <c r="I10" i="1"/>
  <c r="AY54" i="1" l="1"/>
  <c r="AY43" i="1"/>
  <c r="AY122" i="1"/>
  <c r="AY32" i="1"/>
  <c r="AY99" i="1"/>
  <c r="AY76" i="1"/>
  <c r="AY110" i="1"/>
  <c r="AY133" i="1"/>
  <c r="AY65" i="1"/>
  <c r="AY87" i="1"/>
  <c r="AY21" i="1"/>
  <c r="AY10" i="1"/>
</calcChain>
</file>

<file path=xl/sharedStrings.xml><?xml version="1.0" encoding="utf-8"?>
<sst xmlns="http://schemas.openxmlformats.org/spreadsheetml/2006/main" count="2234" uniqueCount="117">
  <si>
    <t>Rat #</t>
  </si>
  <si>
    <t>Rx</t>
  </si>
  <si>
    <t>Counts</t>
  </si>
  <si>
    <t>Count 1</t>
  </si>
  <si>
    <t>Count 2</t>
  </si>
  <si>
    <t>Count 3</t>
  </si>
  <si>
    <t>Count 4</t>
  </si>
  <si>
    <t>Count 5</t>
  </si>
  <si>
    <t>Count 6</t>
  </si>
  <si>
    <t>Count 7</t>
  </si>
  <si>
    <t>Count 8</t>
  </si>
  <si>
    <t>File Name</t>
  </si>
  <si>
    <t>Total c-fos</t>
  </si>
  <si>
    <t>c-fos + drd1</t>
  </si>
  <si>
    <t>c-fos + drd2</t>
  </si>
  <si>
    <t>c-fos+drd1/c-fos</t>
  </si>
  <si>
    <t>c-fos+drd2/c-fos</t>
  </si>
  <si>
    <t>Acute LiCl</t>
  </si>
  <si>
    <t>r2</t>
  </si>
  <si>
    <t>l2</t>
  </si>
  <si>
    <t>r1</t>
  </si>
  <si>
    <t>l1</t>
  </si>
  <si>
    <t>Sex</t>
  </si>
  <si>
    <t>Count 17</t>
  </si>
  <si>
    <t>Count 18</t>
  </si>
  <si>
    <t>Count 19</t>
  </si>
  <si>
    <t>Count 20</t>
  </si>
  <si>
    <t>Count 21</t>
  </si>
  <si>
    <t>Count 22</t>
  </si>
  <si>
    <t>Count 23</t>
  </si>
  <si>
    <t>Count 24</t>
  </si>
  <si>
    <t>F</t>
  </si>
  <si>
    <t>4 l1</t>
  </si>
  <si>
    <t>Acute NaCl</t>
  </si>
  <si>
    <t>4 l2</t>
  </si>
  <si>
    <t>Acute Boost</t>
  </si>
  <si>
    <t>Task - LiCl</t>
  </si>
  <si>
    <t>Task - NaCl</t>
  </si>
  <si>
    <t>Control Task</t>
  </si>
  <si>
    <t>M</t>
  </si>
  <si>
    <t>8 m1</t>
  </si>
  <si>
    <t>7 m1</t>
  </si>
  <si>
    <t>7 m2</t>
  </si>
  <si>
    <t>6 l2</t>
  </si>
  <si>
    <t>4 m1</t>
  </si>
  <si>
    <t>6 l1</t>
  </si>
  <si>
    <t>6 r1</t>
  </si>
  <si>
    <t>6 ml1</t>
  </si>
  <si>
    <t>6 m1</t>
  </si>
  <si>
    <t>6 m2</t>
  </si>
  <si>
    <t>8 l1</t>
  </si>
  <si>
    <t>7 l1</t>
  </si>
  <si>
    <t xml:space="preserve">F </t>
  </si>
  <si>
    <t>4 r1</t>
  </si>
  <si>
    <t>5 r1</t>
  </si>
  <si>
    <t>8 r1</t>
  </si>
  <si>
    <t>8 l2</t>
  </si>
  <si>
    <t>Great image!</t>
  </si>
  <si>
    <t>5 r2</t>
  </si>
  <si>
    <t>10 m1</t>
  </si>
  <si>
    <t>10 l1</t>
  </si>
  <si>
    <t>3 l1</t>
  </si>
  <si>
    <t>5 l1</t>
  </si>
  <si>
    <t>4 r2</t>
  </si>
  <si>
    <t>6l1</t>
  </si>
  <si>
    <t>6l2</t>
  </si>
  <si>
    <t>4l1</t>
  </si>
  <si>
    <t>F.</t>
  </si>
  <si>
    <t>9 m2</t>
  </si>
  <si>
    <t>8 r2</t>
  </si>
  <si>
    <t>Acute Nacl</t>
  </si>
  <si>
    <t>8 m2</t>
  </si>
  <si>
    <t>NaCl task</t>
  </si>
  <si>
    <t>7 r1</t>
  </si>
  <si>
    <t xml:space="preserve">6 l1 </t>
  </si>
  <si>
    <t>control task</t>
  </si>
  <si>
    <t>6r2</t>
  </si>
  <si>
    <t>8 bla m1</t>
  </si>
  <si>
    <t>6 r2</t>
  </si>
  <si>
    <t>Control tak</t>
  </si>
  <si>
    <t>Control task</t>
  </si>
  <si>
    <t>Ctl Task</t>
  </si>
  <si>
    <t>c-fos+drd1</t>
  </si>
  <si>
    <t>c-fos+drd2</t>
  </si>
  <si>
    <t>drd1/total</t>
  </si>
  <si>
    <t>drd/total</t>
  </si>
  <si>
    <t>LiCl Task</t>
  </si>
  <si>
    <t>NaCl Task</t>
  </si>
  <si>
    <t>10 r1</t>
  </si>
  <si>
    <t>10 l2</t>
  </si>
  <si>
    <t xml:space="preserve">6 m1 </t>
  </si>
  <si>
    <t xml:space="preserve">Acute LiCl </t>
  </si>
  <si>
    <t>6  m1</t>
  </si>
  <si>
    <t>7 l2</t>
  </si>
  <si>
    <t>6  m2</t>
  </si>
  <si>
    <t>9 m1</t>
  </si>
  <si>
    <t>9 l2</t>
  </si>
  <si>
    <t>9 l1</t>
  </si>
  <si>
    <t>9 r2</t>
  </si>
  <si>
    <t>m1</t>
  </si>
  <si>
    <t>5 m2</t>
  </si>
  <si>
    <t>Task  - NaCl</t>
  </si>
  <si>
    <t>5 l2</t>
  </si>
  <si>
    <t>5 m1</t>
  </si>
  <si>
    <t>Task -  LiCl</t>
  </si>
  <si>
    <t>7 r2</t>
  </si>
  <si>
    <t>may want to count one more</t>
  </si>
  <si>
    <t>LiCl task</t>
  </si>
  <si>
    <t>7 L1</t>
  </si>
  <si>
    <t>Task NaCl</t>
  </si>
  <si>
    <t xml:space="preserve">Task </t>
  </si>
  <si>
    <t>Task Nacl</t>
  </si>
  <si>
    <t>7 12 slices</t>
  </si>
  <si>
    <t>Boost</t>
  </si>
  <si>
    <t>Avg total c-fos BLA</t>
  </si>
  <si>
    <t>Avg total c-fos CeA</t>
  </si>
  <si>
    <t>Boost(R) Task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</si>
</sst>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/>
    <xf numFmtId="1" fontId="0" fillId="0" borderId="0" xfId="0" applyNumberFormat="1" applyAlignment="1">
      <alignment wrapText="1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144"/>
  <sheetViews>
    <sheetView topLeftCell="G116" zoomScale="70" zoomScaleNormal="70" workbookViewId="0">
      <selection activeCell="Q144" sqref="Q144:S145"/>
    </sheetView>
  </sheetViews>
  <sheetFormatPr defaultRowHeight="15" x14ac:dyDescent="0.25"/>
  <cols>
    <col min="1" max="1" width="5.7109375" bestFit="1" customWidth="1"/>
    <col min="2" max="2" width="4.140625" bestFit="1" customWidth="1"/>
    <col min="3" max="3" width="10.85546875" bestFit="1" customWidth="1"/>
    <col min="4" max="4" width="10.5703125" bestFit="1" customWidth="1"/>
    <col min="5" max="5" width="7.85546875" bestFit="1" customWidth="1"/>
    <col min="6" max="8" width="9.42578125" style="1" customWidth="1"/>
    <col min="9" max="9" width="12.140625" style="1" customWidth="1"/>
    <col min="10" max="10" width="12.28515625" style="1" customWidth="1"/>
    <col min="11" max="11" width="6.85546875" style="1" customWidth="1"/>
    <col min="12" max="12" width="6.85546875" customWidth="1"/>
    <col min="13" max="13" width="5.7109375" bestFit="1" customWidth="1"/>
    <col min="14" max="14" width="4.140625" bestFit="1" customWidth="1"/>
    <col min="15" max="15" width="10.85546875" bestFit="1" customWidth="1"/>
    <col min="16" max="16" width="10.5703125" bestFit="1" customWidth="1"/>
    <col min="17" max="17" width="7.85546875" bestFit="1" customWidth="1"/>
    <col min="18" max="20" width="7.85546875" style="1" bestFit="1" customWidth="1"/>
    <col min="21" max="21" width="12.7109375" style="1" customWidth="1"/>
    <col min="22" max="22" width="12.85546875" style="1" bestFit="1" customWidth="1"/>
    <col min="23" max="23" width="6" style="1" customWidth="1"/>
    <col min="24" max="24" width="6" customWidth="1"/>
    <col min="25" max="25" width="5.7109375" bestFit="1" customWidth="1"/>
    <col min="26" max="26" width="4.140625" bestFit="1" customWidth="1"/>
    <col min="27" max="27" width="9.85546875" bestFit="1" customWidth="1"/>
    <col min="28" max="28" width="10.5703125" bestFit="1" customWidth="1"/>
    <col min="39" max="39" width="10.85546875" bestFit="1" customWidth="1"/>
  </cols>
  <sheetData>
    <row r="1" spans="1:51" ht="30" x14ac:dyDescent="0.25">
      <c r="A1" t="s">
        <v>0</v>
      </c>
      <c r="B1" t="s">
        <v>22</v>
      </c>
      <c r="C1" t="s">
        <v>1</v>
      </c>
      <c r="D1" t="s">
        <v>11</v>
      </c>
      <c r="E1" t="s">
        <v>2</v>
      </c>
      <c r="F1" s="1" t="s">
        <v>12</v>
      </c>
      <c r="G1" s="1" t="s">
        <v>13</v>
      </c>
      <c r="H1" s="1" t="s">
        <v>14</v>
      </c>
      <c r="I1" s="1" t="s">
        <v>15</v>
      </c>
      <c r="J1" s="1" t="s">
        <v>16</v>
      </c>
      <c r="M1" t="s">
        <v>0</v>
      </c>
      <c r="N1" t="s">
        <v>22</v>
      </c>
      <c r="O1" t="s">
        <v>1</v>
      </c>
      <c r="P1" t="s">
        <v>11</v>
      </c>
      <c r="Q1" t="s">
        <v>2</v>
      </c>
      <c r="R1" s="1" t="s">
        <v>12</v>
      </c>
      <c r="S1" s="1" t="s">
        <v>13</v>
      </c>
      <c r="T1" s="1" t="s">
        <v>14</v>
      </c>
      <c r="U1" s="1" t="s">
        <v>15</v>
      </c>
      <c r="V1" s="1" t="s">
        <v>16</v>
      </c>
      <c r="Y1" t="s">
        <v>0</v>
      </c>
      <c r="Z1" t="s">
        <v>22</v>
      </c>
      <c r="AA1" t="s">
        <v>1</v>
      </c>
      <c r="AB1" t="s">
        <v>11</v>
      </c>
      <c r="AC1" t="s">
        <v>2</v>
      </c>
      <c r="AD1" t="s">
        <v>12</v>
      </c>
      <c r="AE1" t="s">
        <v>13</v>
      </c>
      <c r="AF1" t="s">
        <v>14</v>
      </c>
      <c r="AG1" t="s">
        <v>15</v>
      </c>
      <c r="AH1" t="s">
        <v>16</v>
      </c>
      <c r="AK1" t="s">
        <v>0</v>
      </c>
      <c r="AL1" t="s">
        <v>22</v>
      </c>
      <c r="AM1" t="s">
        <v>1</v>
      </c>
      <c r="AN1" t="s">
        <v>11</v>
      </c>
      <c r="AO1" t="s">
        <v>2</v>
      </c>
      <c r="AP1" t="s">
        <v>12</v>
      </c>
      <c r="AQ1" t="s">
        <v>13</v>
      </c>
      <c r="AR1" t="s">
        <v>14</v>
      </c>
      <c r="AS1" t="s">
        <v>15</v>
      </c>
      <c r="AT1" t="s">
        <v>16</v>
      </c>
    </row>
    <row r="2" spans="1:51" x14ac:dyDescent="0.25">
      <c r="A2">
        <v>261</v>
      </c>
      <c r="B2" t="s">
        <v>31</v>
      </c>
      <c r="C2" t="s">
        <v>17</v>
      </c>
      <c r="D2" t="s">
        <v>18</v>
      </c>
      <c r="E2" t="s">
        <v>3</v>
      </c>
      <c r="F2" s="1">
        <v>63</v>
      </c>
      <c r="G2" s="1">
        <v>45</v>
      </c>
      <c r="H2" s="1">
        <v>0</v>
      </c>
      <c r="M2">
        <v>262</v>
      </c>
      <c r="N2" t="s">
        <v>31</v>
      </c>
      <c r="O2" t="s">
        <v>17</v>
      </c>
      <c r="P2" t="s">
        <v>43</v>
      </c>
      <c r="Q2" t="s">
        <v>3</v>
      </c>
      <c r="R2" s="1">
        <v>46</v>
      </c>
      <c r="S2" s="1">
        <v>38</v>
      </c>
      <c r="T2" s="1">
        <v>2</v>
      </c>
      <c r="Y2">
        <v>267</v>
      </c>
      <c r="AA2" t="s">
        <v>17</v>
      </c>
      <c r="AB2" t="s">
        <v>40</v>
      </c>
      <c r="AC2" t="s">
        <v>3</v>
      </c>
      <c r="AD2">
        <v>56</v>
      </c>
      <c r="AE2">
        <v>41</v>
      </c>
      <c r="AF2">
        <v>4</v>
      </c>
      <c r="AK2">
        <v>273</v>
      </c>
      <c r="AM2" t="s">
        <v>17</v>
      </c>
      <c r="AN2" t="s">
        <v>56</v>
      </c>
      <c r="AP2">
        <v>50</v>
      </c>
      <c r="AQ2">
        <v>42</v>
      </c>
      <c r="AR2">
        <v>0</v>
      </c>
    </row>
    <row r="3" spans="1:51" x14ac:dyDescent="0.25">
      <c r="D3" t="s">
        <v>19</v>
      </c>
      <c r="E3" t="s">
        <v>4</v>
      </c>
      <c r="F3" s="1">
        <v>71</v>
      </c>
      <c r="G3" s="1">
        <v>46</v>
      </c>
      <c r="H3" s="1">
        <v>0</v>
      </c>
      <c r="P3" t="s">
        <v>44</v>
      </c>
      <c r="Q3" t="s">
        <v>4</v>
      </c>
      <c r="R3" s="1">
        <v>31</v>
      </c>
      <c r="S3" s="1">
        <v>29</v>
      </c>
      <c r="T3" s="1">
        <v>0</v>
      </c>
      <c r="AB3" t="s">
        <v>47</v>
      </c>
      <c r="AC3" t="s">
        <v>4</v>
      </c>
      <c r="AD3">
        <v>100</v>
      </c>
      <c r="AE3">
        <v>94</v>
      </c>
      <c r="AF3">
        <v>1</v>
      </c>
      <c r="AN3" t="s">
        <v>50</v>
      </c>
      <c r="AO3" t="s">
        <v>4</v>
      </c>
      <c r="AP3">
        <v>49</v>
      </c>
      <c r="AQ3">
        <v>42</v>
      </c>
      <c r="AR3">
        <v>0</v>
      </c>
    </row>
    <row r="4" spans="1:51" x14ac:dyDescent="0.25">
      <c r="D4" t="s">
        <v>20</v>
      </c>
      <c r="E4" t="s">
        <v>5</v>
      </c>
      <c r="F4" s="1">
        <v>52</v>
      </c>
      <c r="G4" s="1">
        <v>39</v>
      </c>
      <c r="H4" s="1">
        <v>1</v>
      </c>
      <c r="Q4" t="s">
        <v>5</v>
      </c>
      <c r="AC4" t="s">
        <v>5</v>
      </c>
      <c r="AN4" t="s">
        <v>55</v>
      </c>
      <c r="AO4" t="s">
        <v>5</v>
      </c>
      <c r="AP4">
        <v>32</v>
      </c>
      <c r="AQ4">
        <v>22</v>
      </c>
      <c r="AR4">
        <v>3</v>
      </c>
    </row>
    <row r="5" spans="1:51" x14ac:dyDescent="0.25">
      <c r="D5" t="s">
        <v>21</v>
      </c>
      <c r="E5" t="s">
        <v>6</v>
      </c>
      <c r="F5" s="1">
        <v>27</v>
      </c>
      <c r="G5" s="1">
        <v>14</v>
      </c>
      <c r="H5" s="1">
        <v>0</v>
      </c>
      <c r="Q5" t="s">
        <v>6</v>
      </c>
      <c r="AC5" t="s">
        <v>6</v>
      </c>
      <c r="AO5" t="s">
        <v>6</v>
      </c>
    </row>
    <row r="6" spans="1:51" x14ac:dyDescent="0.25">
      <c r="E6" t="s">
        <v>7</v>
      </c>
      <c r="Q6" t="s">
        <v>7</v>
      </c>
      <c r="AC6" t="s">
        <v>7</v>
      </c>
      <c r="AO6" t="s">
        <v>7</v>
      </c>
    </row>
    <row r="7" spans="1:51" x14ac:dyDescent="0.25">
      <c r="E7" t="s">
        <v>8</v>
      </c>
      <c r="Q7" t="s">
        <v>8</v>
      </c>
      <c r="AC7" t="s">
        <v>8</v>
      </c>
      <c r="AO7" t="s">
        <v>8</v>
      </c>
    </row>
    <row r="8" spans="1:51" x14ac:dyDescent="0.25">
      <c r="E8" t="s">
        <v>9</v>
      </c>
      <c r="Q8" t="s">
        <v>9</v>
      </c>
      <c r="AC8" t="s">
        <v>9</v>
      </c>
      <c r="AO8" t="s">
        <v>9</v>
      </c>
    </row>
    <row r="9" spans="1:51" x14ac:dyDescent="0.25">
      <c r="E9" t="s">
        <v>10</v>
      </c>
      <c r="Q9" t="s">
        <v>10</v>
      </c>
      <c r="AC9" t="s">
        <v>10</v>
      </c>
      <c r="AO9" t="s">
        <v>10</v>
      </c>
    </row>
    <row r="10" spans="1:51" x14ac:dyDescent="0.25">
      <c r="F10" s="1">
        <f>AVERAGE(F2:F9)</f>
        <v>53.25</v>
      </c>
      <c r="G10" s="1">
        <f t="shared" ref="G10:H10" si="0">AVERAGE(G2:G9)</f>
        <v>36</v>
      </c>
      <c r="H10" s="1">
        <f t="shared" si="0"/>
        <v>0.25</v>
      </c>
      <c r="I10" s="1">
        <f>G10/F10</f>
        <v>0.676056338028169</v>
      </c>
      <c r="J10" s="1">
        <f>H10/F10</f>
        <v>4.6948356807511738E-3</v>
      </c>
      <c r="R10" s="1">
        <f>AVERAGE(R2:R9)</f>
        <v>38.5</v>
      </c>
      <c r="S10" s="1">
        <f>AVERAGE(S2:S9)</f>
        <v>33.5</v>
      </c>
      <c r="T10" s="1">
        <f>AVERAGE(T2:T9)</f>
        <v>1</v>
      </c>
      <c r="U10" s="1">
        <f>S10/R10*100</f>
        <v>87.012987012987011</v>
      </c>
      <c r="V10" s="1">
        <f>T10/R10*100</f>
        <v>2.5974025974025974</v>
      </c>
      <c r="AD10" s="1">
        <f t="shared" ref="AD10:AF10" si="1">AVERAGE(AD2:AD9)</f>
        <v>78</v>
      </c>
      <c r="AE10" s="1">
        <f t="shared" si="1"/>
        <v>67.5</v>
      </c>
      <c r="AF10" s="1">
        <f t="shared" si="1"/>
        <v>2.5</v>
      </c>
      <c r="AG10" s="1">
        <f t="shared" ref="AG10" si="2">AE10/AD10*100</f>
        <v>86.538461538461547</v>
      </c>
      <c r="AH10" s="1">
        <f t="shared" ref="AH10" si="3">AF10/AD10*100</f>
        <v>3.2051282051282048</v>
      </c>
      <c r="AI10" s="1"/>
      <c r="AP10" s="1">
        <f t="shared" ref="AP10:AR10" si="4">AVERAGE(AP2:AP9)</f>
        <v>43.666666666666664</v>
      </c>
      <c r="AQ10" s="1">
        <f t="shared" si="4"/>
        <v>35.333333333333336</v>
      </c>
      <c r="AR10" s="1">
        <f t="shared" si="4"/>
        <v>1</v>
      </c>
      <c r="AS10" s="1">
        <f t="shared" ref="AS10" si="5">AQ10/AP10*100</f>
        <v>80.916030534351151</v>
      </c>
      <c r="AT10" s="1">
        <f t="shared" ref="AT10" si="6">AR10/AP10*100</f>
        <v>2.2900763358778624</v>
      </c>
      <c r="AU10" s="1"/>
      <c r="AV10">
        <f>AVERAGE(F10,R10,AD10,AP10)</f>
        <v>53.354166666666664</v>
      </c>
      <c r="AW10">
        <f>AVERAGE(G10,S10,AE10,AQ10)</f>
        <v>43.083333333333336</v>
      </c>
      <c r="AX10">
        <f>AVERAGE(H10,T10,AF10,AR10)</f>
        <v>1.1875</v>
      </c>
      <c r="AY10">
        <f>AVERAGE(I10,U10,AG10,AS10)</f>
        <v>63.785883855956968</v>
      </c>
    </row>
    <row r="11" spans="1:51" x14ac:dyDescent="0.25">
      <c r="AV11">
        <f>STDEV(F10,R10,AD10,AP10)</f>
        <v>17.530182305574197</v>
      </c>
    </row>
    <row r="12" spans="1:51" ht="45" x14ac:dyDescent="0.25">
      <c r="A12" t="s">
        <v>0</v>
      </c>
      <c r="B12" t="s">
        <v>22</v>
      </c>
      <c r="C12" t="s">
        <v>1</v>
      </c>
      <c r="D12" t="s">
        <v>11</v>
      </c>
      <c r="E12" t="s">
        <v>2</v>
      </c>
      <c r="F12" s="1" t="s">
        <v>12</v>
      </c>
      <c r="G12" s="1" t="s">
        <v>13</v>
      </c>
      <c r="H12" s="1" t="s">
        <v>14</v>
      </c>
      <c r="I12" s="1" t="s">
        <v>15</v>
      </c>
      <c r="J12" s="1" t="s">
        <v>16</v>
      </c>
      <c r="M12" t="s">
        <v>0</v>
      </c>
      <c r="N12" t="s">
        <v>22</v>
      </c>
      <c r="O12" t="s">
        <v>1</v>
      </c>
      <c r="P12" t="s">
        <v>11</v>
      </c>
      <c r="Q12" t="s">
        <v>2</v>
      </c>
      <c r="R12" s="1" t="s">
        <v>12</v>
      </c>
      <c r="S12" s="1" t="s">
        <v>13</v>
      </c>
      <c r="T12" s="1" t="s">
        <v>14</v>
      </c>
      <c r="U12" s="1" t="s">
        <v>15</v>
      </c>
      <c r="V12" s="1" t="s">
        <v>16</v>
      </c>
      <c r="Y12" t="s">
        <v>0</v>
      </c>
      <c r="Z12" t="s">
        <v>22</v>
      </c>
      <c r="AA12" t="s">
        <v>1</v>
      </c>
      <c r="AB12" t="s">
        <v>11</v>
      </c>
      <c r="AC12" t="s">
        <v>2</v>
      </c>
      <c r="AD12" t="s">
        <v>12</v>
      </c>
      <c r="AE12" t="s">
        <v>13</v>
      </c>
      <c r="AF12" t="s">
        <v>14</v>
      </c>
      <c r="AG12" t="s">
        <v>15</v>
      </c>
      <c r="AH12" t="s">
        <v>16</v>
      </c>
      <c r="AK12" t="s">
        <v>0</v>
      </c>
      <c r="AL12" t="s">
        <v>22</v>
      </c>
      <c r="AM12" t="s">
        <v>1</v>
      </c>
      <c r="AN12" t="s">
        <v>11</v>
      </c>
      <c r="AO12" t="s">
        <v>2</v>
      </c>
      <c r="AP12" t="s">
        <v>12</v>
      </c>
      <c r="AQ12" t="s">
        <v>13</v>
      </c>
      <c r="AR12" t="s">
        <v>14</v>
      </c>
      <c r="AS12" t="s">
        <v>15</v>
      </c>
      <c r="AT12" t="s">
        <v>16</v>
      </c>
    </row>
    <row r="13" spans="1:51" x14ac:dyDescent="0.25">
      <c r="A13">
        <v>265</v>
      </c>
      <c r="B13" t="s">
        <v>31</v>
      </c>
      <c r="C13" t="s">
        <v>33</v>
      </c>
      <c r="D13" t="s">
        <v>32</v>
      </c>
      <c r="E13" t="s">
        <v>3</v>
      </c>
      <c r="F13" s="1">
        <v>9</v>
      </c>
      <c r="G13" s="1">
        <v>4</v>
      </c>
      <c r="H13" s="1">
        <v>0</v>
      </c>
      <c r="M13">
        <v>266</v>
      </c>
      <c r="N13" t="s">
        <v>31</v>
      </c>
      <c r="O13" t="s">
        <v>33</v>
      </c>
      <c r="Q13" t="s">
        <v>45</v>
      </c>
      <c r="R13" s="1">
        <v>3</v>
      </c>
      <c r="S13" s="1">
        <v>3</v>
      </c>
      <c r="T13" s="1">
        <v>0</v>
      </c>
      <c r="Y13">
        <v>268</v>
      </c>
      <c r="AA13" t="s">
        <v>33</v>
      </c>
      <c r="AB13" t="s">
        <v>44</v>
      </c>
      <c r="AC13" t="s">
        <v>3</v>
      </c>
      <c r="AD13">
        <v>17</v>
      </c>
      <c r="AE13">
        <v>17</v>
      </c>
      <c r="AF13">
        <v>1</v>
      </c>
      <c r="AL13">
        <v>274</v>
      </c>
      <c r="AM13" t="s">
        <v>33</v>
      </c>
      <c r="AN13" t="s">
        <v>45</v>
      </c>
      <c r="AO13" t="s">
        <v>3</v>
      </c>
      <c r="AP13">
        <v>41</v>
      </c>
      <c r="AQ13">
        <v>33</v>
      </c>
      <c r="AR13">
        <v>0</v>
      </c>
    </row>
    <row r="14" spans="1:51" x14ac:dyDescent="0.25">
      <c r="D14" t="s">
        <v>34</v>
      </c>
      <c r="E14" t="s">
        <v>4</v>
      </c>
      <c r="F14" s="1">
        <v>24</v>
      </c>
      <c r="G14" s="1">
        <v>16</v>
      </c>
      <c r="H14" s="1">
        <v>0</v>
      </c>
      <c r="Q14" t="s">
        <v>92</v>
      </c>
      <c r="R14" s="1">
        <v>15</v>
      </c>
      <c r="S14" s="1">
        <v>11</v>
      </c>
      <c r="T14" s="1">
        <v>2</v>
      </c>
      <c r="AB14" t="s">
        <v>45</v>
      </c>
      <c r="AC14" t="s">
        <v>4</v>
      </c>
      <c r="AD14">
        <v>28</v>
      </c>
      <c r="AE14">
        <v>24</v>
      </c>
      <c r="AF14">
        <v>0</v>
      </c>
      <c r="AN14" t="s">
        <v>48</v>
      </c>
      <c r="AO14" t="s">
        <v>4</v>
      </c>
      <c r="AP14">
        <v>51</v>
      </c>
      <c r="AQ14">
        <v>38</v>
      </c>
      <c r="AR14">
        <v>2</v>
      </c>
    </row>
    <row r="15" spans="1:51" x14ac:dyDescent="0.25">
      <c r="D15" t="s">
        <v>45</v>
      </c>
      <c r="E15" t="s">
        <v>5</v>
      </c>
      <c r="F15" s="1">
        <v>31</v>
      </c>
      <c r="G15" s="1">
        <v>24</v>
      </c>
      <c r="H15" s="1">
        <v>2</v>
      </c>
      <c r="Q15" t="s">
        <v>5</v>
      </c>
      <c r="AC15" t="s">
        <v>5</v>
      </c>
      <c r="AN15" t="s">
        <v>49</v>
      </c>
      <c r="AO15" t="s">
        <v>5</v>
      </c>
      <c r="AP15">
        <v>40</v>
      </c>
      <c r="AQ15">
        <v>33</v>
      </c>
      <c r="AR15">
        <v>1</v>
      </c>
    </row>
    <row r="16" spans="1:51" x14ac:dyDescent="0.25">
      <c r="D16" t="s">
        <v>46</v>
      </c>
      <c r="E16" t="s">
        <v>6</v>
      </c>
      <c r="F16" s="1">
        <v>8</v>
      </c>
      <c r="G16" s="1">
        <v>5</v>
      </c>
      <c r="H16" s="1">
        <v>0</v>
      </c>
      <c r="Q16" t="s">
        <v>6</v>
      </c>
      <c r="AC16" t="s">
        <v>6</v>
      </c>
      <c r="AN16" t="s">
        <v>46</v>
      </c>
      <c r="AO16" t="s">
        <v>6</v>
      </c>
      <c r="AP16">
        <v>29</v>
      </c>
      <c r="AQ16">
        <v>25</v>
      </c>
    </row>
    <row r="17" spans="1:51" x14ac:dyDescent="0.25">
      <c r="E17" t="s">
        <v>7</v>
      </c>
      <c r="F17" s="1">
        <v>26</v>
      </c>
      <c r="G17" s="1">
        <v>23</v>
      </c>
      <c r="H17" s="1">
        <v>0</v>
      </c>
      <c r="Q17" t="s">
        <v>7</v>
      </c>
      <c r="AC17" t="s">
        <v>7</v>
      </c>
      <c r="AO17" t="s">
        <v>7</v>
      </c>
    </row>
    <row r="18" spans="1:51" x14ac:dyDescent="0.25">
      <c r="E18" t="s">
        <v>8</v>
      </c>
      <c r="Q18" t="s">
        <v>8</v>
      </c>
      <c r="AC18" t="s">
        <v>8</v>
      </c>
      <c r="AO18" t="s">
        <v>8</v>
      </c>
    </row>
    <row r="19" spans="1:51" x14ac:dyDescent="0.25">
      <c r="E19" t="s">
        <v>9</v>
      </c>
      <c r="Q19" t="s">
        <v>9</v>
      </c>
      <c r="AC19" t="s">
        <v>9</v>
      </c>
      <c r="AO19" t="s">
        <v>9</v>
      </c>
    </row>
    <row r="20" spans="1:51" x14ac:dyDescent="0.25">
      <c r="E20" t="s">
        <v>10</v>
      </c>
      <c r="Q20" t="s">
        <v>10</v>
      </c>
      <c r="AC20" t="s">
        <v>10</v>
      </c>
      <c r="AO20" t="s">
        <v>10</v>
      </c>
    </row>
    <row r="21" spans="1:51" x14ac:dyDescent="0.25">
      <c r="F21" s="1">
        <f>AVERAGE(F13:F20)</f>
        <v>19.600000000000001</v>
      </c>
      <c r="G21" s="1">
        <f t="shared" ref="G21" si="7">AVERAGE(G13:G20)</f>
        <v>14.4</v>
      </c>
      <c r="H21" s="1">
        <f t="shared" ref="H21" si="8">AVERAGE(H13:H20)</f>
        <v>0.4</v>
      </c>
      <c r="I21" s="1">
        <f>G21/F21*100</f>
        <v>73.469387755102034</v>
      </c>
      <c r="J21" s="1">
        <f>H21/F21*100</f>
        <v>2.0408163265306123</v>
      </c>
      <c r="R21" s="1">
        <f>AVERAGE(R13:R20)</f>
        <v>9</v>
      </c>
      <c r="S21" s="1">
        <f>AVERAGE(S13:S20)</f>
        <v>7</v>
      </c>
      <c r="T21" s="1">
        <f>AVERAGE(T13:T20)</f>
        <v>1</v>
      </c>
      <c r="U21" s="1">
        <f>S21/R21</f>
        <v>0.77777777777777779</v>
      </c>
      <c r="V21" s="1">
        <f>T21/R21</f>
        <v>0.1111111111111111</v>
      </c>
      <c r="AD21">
        <f>AVERAGE(AD13:AD20)</f>
        <v>22.5</v>
      </c>
      <c r="AE21">
        <f t="shared" ref="AE21" si="9">AVERAGE(AE13:AE20)</f>
        <v>20.5</v>
      </c>
      <c r="AF21">
        <f t="shared" ref="AF21" si="10">AVERAGE(AF13:AF20)</f>
        <v>0.5</v>
      </c>
      <c r="AG21">
        <f>AE21/AD21</f>
        <v>0.91111111111111109</v>
      </c>
      <c r="AH21">
        <f>AF21/AD21</f>
        <v>2.2222222222222223E-2</v>
      </c>
      <c r="AP21" s="1">
        <f>AVERAGE(AP13:AP20)</f>
        <v>40.25</v>
      </c>
      <c r="AQ21" s="1">
        <f>AVERAGE(AQ13:AQ20)</f>
        <v>32.25</v>
      </c>
      <c r="AR21" s="1">
        <f>AVERAGE(AR13:AR20)</f>
        <v>1</v>
      </c>
      <c r="AS21" s="1">
        <f>AQ21/AP21*100</f>
        <v>80.124223602484463</v>
      </c>
      <c r="AT21" s="1">
        <f>AR21/AP21*100</f>
        <v>2.4844720496894408</v>
      </c>
      <c r="AV21">
        <f>AVERAGE(F21,R21,AD21,AP21)</f>
        <v>22.837499999999999</v>
      </c>
      <c r="AW21">
        <f>AVERAGE(G21,S21,AE21,AQ21)</f>
        <v>18.537500000000001</v>
      </c>
      <c r="AX21">
        <f>AVERAGE(H21,T21,AF21,AR21)</f>
        <v>0.72499999999999998</v>
      </c>
      <c r="AY21">
        <f t="shared" ref="AY21" si="11">AVERAGE(I21,U21,AG21,AS21)</f>
        <v>38.820625061618841</v>
      </c>
    </row>
    <row r="22" spans="1:51" x14ac:dyDescent="0.25">
      <c r="AV22">
        <f>STDEV(F21,R21,AD21,AP21)</f>
        <v>12.977761427405989</v>
      </c>
    </row>
    <row r="23" spans="1:51" ht="30" x14ac:dyDescent="0.25">
      <c r="A23" t="s">
        <v>0</v>
      </c>
      <c r="B23" t="s">
        <v>22</v>
      </c>
      <c r="C23" t="s">
        <v>1</v>
      </c>
      <c r="D23" t="s">
        <v>11</v>
      </c>
      <c r="E23" t="s">
        <v>2</v>
      </c>
      <c r="F23" s="1" t="s">
        <v>12</v>
      </c>
      <c r="G23" s="1" t="s">
        <v>13</v>
      </c>
      <c r="H23" s="1" t="s">
        <v>14</v>
      </c>
      <c r="I23" s="1" t="s">
        <v>15</v>
      </c>
      <c r="J23" s="1" t="s">
        <v>16</v>
      </c>
      <c r="M23" t="s">
        <v>0</v>
      </c>
      <c r="N23" t="s">
        <v>22</v>
      </c>
      <c r="O23" t="s">
        <v>1</v>
      </c>
      <c r="P23" t="s">
        <v>11</v>
      </c>
      <c r="Q23" t="s">
        <v>2</v>
      </c>
      <c r="R23" s="1" t="s">
        <v>12</v>
      </c>
      <c r="S23" s="1" t="s">
        <v>13</v>
      </c>
      <c r="T23" s="1" t="s">
        <v>14</v>
      </c>
      <c r="U23" s="1" t="s">
        <v>15</v>
      </c>
      <c r="V23" s="1" t="s">
        <v>16</v>
      </c>
      <c r="Y23" t="s">
        <v>0</v>
      </c>
      <c r="Z23" t="s">
        <v>22</v>
      </c>
      <c r="AA23" t="s">
        <v>1</v>
      </c>
      <c r="AB23" t="s">
        <v>11</v>
      </c>
      <c r="AC23" t="s">
        <v>2</v>
      </c>
      <c r="AD23" t="s">
        <v>12</v>
      </c>
      <c r="AE23" t="s">
        <v>13</v>
      </c>
      <c r="AF23" t="s">
        <v>14</v>
      </c>
      <c r="AG23" t="s">
        <v>15</v>
      </c>
      <c r="AH23" t="s">
        <v>16</v>
      </c>
      <c r="AK23" t="s">
        <v>0</v>
      </c>
      <c r="AL23" t="s">
        <v>22</v>
      </c>
      <c r="AM23" t="s">
        <v>1</v>
      </c>
      <c r="AN23" t="s">
        <v>11</v>
      </c>
      <c r="AO23" t="s">
        <v>2</v>
      </c>
      <c r="AP23" t="s">
        <v>12</v>
      </c>
      <c r="AQ23" t="s">
        <v>13</v>
      </c>
      <c r="AR23" t="s">
        <v>14</v>
      </c>
      <c r="AS23" t="s">
        <v>15</v>
      </c>
      <c r="AT23" t="s">
        <v>16</v>
      </c>
    </row>
    <row r="24" spans="1:51" x14ac:dyDescent="0.25">
      <c r="A24">
        <v>305</v>
      </c>
      <c r="B24" t="s">
        <v>31</v>
      </c>
      <c r="C24" t="s">
        <v>35</v>
      </c>
      <c r="D24" t="s">
        <v>50</v>
      </c>
      <c r="E24" t="s">
        <v>3</v>
      </c>
      <c r="F24" s="1">
        <v>45</v>
      </c>
      <c r="G24" s="1">
        <v>33</v>
      </c>
      <c r="H24" s="1">
        <v>1</v>
      </c>
      <c r="M24">
        <v>306</v>
      </c>
      <c r="N24" t="s">
        <v>31</v>
      </c>
      <c r="O24" t="s">
        <v>35</v>
      </c>
      <c r="P24" t="s">
        <v>41</v>
      </c>
      <c r="Q24" t="s">
        <v>3</v>
      </c>
      <c r="R24" s="1">
        <v>71</v>
      </c>
      <c r="S24" s="1">
        <v>43</v>
      </c>
      <c r="T24" s="1">
        <v>2</v>
      </c>
      <c r="Y24">
        <v>307</v>
      </c>
      <c r="Z24" t="s">
        <v>31</v>
      </c>
      <c r="AA24" t="s">
        <v>35</v>
      </c>
      <c r="AC24" t="s">
        <v>41</v>
      </c>
      <c r="AD24">
        <v>67</v>
      </c>
      <c r="AE24">
        <v>46</v>
      </c>
      <c r="AF24">
        <v>15</v>
      </c>
      <c r="AK24">
        <v>308</v>
      </c>
      <c r="AL24" t="s">
        <v>31</v>
      </c>
      <c r="AM24" t="s">
        <v>35</v>
      </c>
      <c r="AN24" t="s">
        <v>46</v>
      </c>
      <c r="AO24" t="s">
        <v>3</v>
      </c>
      <c r="AP24">
        <v>105</v>
      </c>
      <c r="AQ24">
        <v>82</v>
      </c>
      <c r="AR24">
        <v>4</v>
      </c>
    </row>
    <row r="25" spans="1:51" x14ac:dyDescent="0.25">
      <c r="D25" t="s">
        <v>40</v>
      </c>
      <c r="E25" t="s">
        <v>4</v>
      </c>
      <c r="F25" s="1">
        <v>35</v>
      </c>
      <c r="G25" s="1">
        <v>24</v>
      </c>
      <c r="H25" s="1">
        <v>3</v>
      </c>
      <c r="P25" t="s">
        <v>42</v>
      </c>
      <c r="Q25" t="s">
        <v>4</v>
      </c>
      <c r="R25" s="1">
        <v>51</v>
      </c>
      <c r="S25" s="1">
        <v>25</v>
      </c>
      <c r="T25" s="1">
        <v>1</v>
      </c>
      <c r="AC25" t="s">
        <v>93</v>
      </c>
      <c r="AD25">
        <v>53</v>
      </c>
      <c r="AE25">
        <v>38</v>
      </c>
      <c r="AF25">
        <v>3</v>
      </c>
      <c r="AN25" t="s">
        <v>55</v>
      </c>
      <c r="AO25" t="s">
        <v>4</v>
      </c>
      <c r="AP25">
        <v>59</v>
      </c>
      <c r="AQ25">
        <v>48</v>
      </c>
      <c r="AR25">
        <v>5</v>
      </c>
    </row>
    <row r="26" spans="1:51" x14ac:dyDescent="0.25">
      <c r="E26" t="s">
        <v>5</v>
      </c>
      <c r="P26" t="s">
        <v>51</v>
      </c>
      <c r="Q26" t="s">
        <v>5</v>
      </c>
      <c r="R26" s="1">
        <v>42</v>
      </c>
      <c r="S26" s="1">
        <v>30</v>
      </c>
      <c r="T26" s="1">
        <v>1</v>
      </c>
      <c r="AC26" t="s">
        <v>5</v>
      </c>
      <c r="AO26" t="s">
        <v>5</v>
      </c>
    </row>
    <row r="27" spans="1:51" x14ac:dyDescent="0.25">
      <c r="E27" t="s">
        <v>6</v>
      </c>
      <c r="P27" t="s">
        <v>53</v>
      </c>
      <c r="Q27" t="s">
        <v>6</v>
      </c>
      <c r="R27" s="1">
        <v>66</v>
      </c>
      <c r="S27" s="1">
        <v>54</v>
      </c>
      <c r="T27" s="1">
        <v>3</v>
      </c>
      <c r="AC27" t="s">
        <v>6</v>
      </c>
      <c r="AO27" t="s">
        <v>6</v>
      </c>
    </row>
    <row r="28" spans="1:51" x14ac:dyDescent="0.25">
      <c r="E28" t="s">
        <v>7</v>
      </c>
      <c r="Q28" t="s">
        <v>7</v>
      </c>
      <c r="AC28" t="s">
        <v>7</v>
      </c>
      <c r="AO28" t="s">
        <v>7</v>
      </c>
    </row>
    <row r="29" spans="1:51" x14ac:dyDescent="0.25">
      <c r="E29" t="s">
        <v>8</v>
      </c>
      <c r="Q29" t="s">
        <v>8</v>
      </c>
      <c r="AC29" t="s">
        <v>8</v>
      </c>
      <c r="AO29" t="s">
        <v>8</v>
      </c>
    </row>
    <row r="30" spans="1:51" x14ac:dyDescent="0.25">
      <c r="E30" t="s">
        <v>9</v>
      </c>
      <c r="Q30" t="s">
        <v>9</v>
      </c>
      <c r="AC30" t="s">
        <v>9</v>
      </c>
      <c r="AO30" t="s">
        <v>9</v>
      </c>
    </row>
    <row r="31" spans="1:51" x14ac:dyDescent="0.25">
      <c r="E31" t="s">
        <v>10</v>
      </c>
      <c r="Q31" t="s">
        <v>10</v>
      </c>
      <c r="AC31" t="s">
        <v>10</v>
      </c>
      <c r="AO31" t="s">
        <v>10</v>
      </c>
    </row>
    <row r="32" spans="1:51" x14ac:dyDescent="0.25">
      <c r="F32" s="1">
        <f>AVERAGE(F24:F31)</f>
        <v>40</v>
      </c>
      <c r="G32" s="1">
        <f t="shared" ref="G32" si="12">AVERAGE(G24:G31)</f>
        <v>28.5</v>
      </c>
      <c r="H32" s="1">
        <f t="shared" ref="H32" si="13">AVERAGE(H24:H31)</f>
        <v>2</v>
      </c>
      <c r="I32" s="1">
        <f>G32/F32</f>
        <v>0.71250000000000002</v>
      </c>
      <c r="J32" s="1">
        <f>H32/F32</f>
        <v>0.05</v>
      </c>
      <c r="R32" s="1">
        <f>AVERAGE(R24:R31)</f>
        <v>57.5</v>
      </c>
      <c r="S32" s="1">
        <f t="shared" ref="S32" si="14">AVERAGE(S24:S31)</f>
        <v>38</v>
      </c>
      <c r="T32" s="1">
        <f t="shared" ref="T32" si="15">AVERAGE(T24:T31)</f>
        <v>1.75</v>
      </c>
      <c r="U32" s="1">
        <f>S32/R32</f>
        <v>0.66086956521739126</v>
      </c>
      <c r="V32" s="1">
        <f>T32/R32</f>
        <v>3.0434782608695653E-2</v>
      </c>
      <c r="AD32">
        <f>AVERAGE(AD24:AD31)</f>
        <v>60</v>
      </c>
      <c r="AE32">
        <f t="shared" ref="AE32" si="16">AVERAGE(AE24:AE31)</f>
        <v>42</v>
      </c>
      <c r="AF32">
        <f t="shared" ref="AF32" si="17">AVERAGE(AF24:AF31)</f>
        <v>9</v>
      </c>
      <c r="AG32">
        <f>AE32/AD32</f>
        <v>0.7</v>
      </c>
      <c r="AH32">
        <f>AF32/AD32</f>
        <v>0.15</v>
      </c>
      <c r="AP32">
        <f>AVERAGE(AP24:AP31)</f>
        <v>82</v>
      </c>
      <c r="AQ32">
        <f t="shared" ref="AQ32" si="18">AVERAGE(AQ24:AQ31)</f>
        <v>65</v>
      </c>
      <c r="AR32">
        <f t="shared" ref="AR32" si="19">AVERAGE(AR24:AR31)</f>
        <v>4.5</v>
      </c>
      <c r="AS32">
        <f>AQ32/AP32</f>
        <v>0.79268292682926833</v>
      </c>
      <c r="AT32">
        <f>AR32/AP32</f>
        <v>5.4878048780487805E-2</v>
      </c>
      <c r="AV32">
        <f t="shared" ref="AV32" si="20">AVERAGE(F32,R32,AD32,AP32)</f>
        <v>59.875</v>
      </c>
      <c r="AW32">
        <f t="shared" ref="AW32" si="21">AVERAGE(G32,S32,AE32,AQ32)</f>
        <v>43.375</v>
      </c>
      <c r="AX32">
        <f t="shared" ref="AX32" si="22">AVERAGE(H32,T32,AF32,AR32)</f>
        <v>4.3125</v>
      </c>
      <c r="AY32">
        <f t="shared" ref="AY32" si="23">AVERAGE(I32,U32,AG32,AS32)</f>
        <v>0.71651312301166503</v>
      </c>
    </row>
    <row r="33" spans="1:51" x14ac:dyDescent="0.25">
      <c r="AV33">
        <f t="shared" ref="AV33" si="24">STDEV(F32,R32,AD32,AP32)</f>
        <v>17.225828475480263</v>
      </c>
    </row>
    <row r="34" spans="1:51" ht="30" x14ac:dyDescent="0.25">
      <c r="A34" t="s">
        <v>0</v>
      </c>
      <c r="B34" t="s">
        <v>22</v>
      </c>
      <c r="C34" t="s">
        <v>1</v>
      </c>
      <c r="D34" t="s">
        <v>11</v>
      </c>
      <c r="E34" t="s">
        <v>2</v>
      </c>
      <c r="F34" s="1" t="s">
        <v>12</v>
      </c>
      <c r="G34" s="1" t="s">
        <v>13</v>
      </c>
      <c r="H34" s="1" t="s">
        <v>14</v>
      </c>
      <c r="I34" s="1" t="s">
        <v>15</v>
      </c>
      <c r="J34" s="1" t="s">
        <v>16</v>
      </c>
      <c r="M34" t="s">
        <v>0</v>
      </c>
      <c r="N34" t="s">
        <v>22</v>
      </c>
      <c r="O34" t="s">
        <v>1</v>
      </c>
      <c r="P34" t="s">
        <v>11</v>
      </c>
      <c r="Q34" t="s">
        <v>2</v>
      </c>
      <c r="R34" s="1" t="s">
        <v>12</v>
      </c>
      <c r="S34" s="1" t="s">
        <v>13</v>
      </c>
      <c r="T34" s="1" t="s">
        <v>14</v>
      </c>
      <c r="U34" s="1" t="s">
        <v>15</v>
      </c>
      <c r="V34" s="1" t="s">
        <v>16</v>
      </c>
      <c r="Y34" t="s">
        <v>0</v>
      </c>
      <c r="Z34" t="s">
        <v>22</v>
      </c>
      <c r="AA34" t="s">
        <v>1</v>
      </c>
      <c r="AB34" t="s">
        <v>11</v>
      </c>
      <c r="AC34" t="s">
        <v>2</v>
      </c>
      <c r="AD34" t="s">
        <v>12</v>
      </c>
      <c r="AE34" t="s">
        <v>13</v>
      </c>
      <c r="AF34" t="s">
        <v>14</v>
      </c>
      <c r="AG34" t="s">
        <v>15</v>
      </c>
      <c r="AH34" t="s">
        <v>16</v>
      </c>
      <c r="AK34" t="s">
        <v>0</v>
      </c>
      <c r="AL34" t="s">
        <v>22</v>
      </c>
      <c r="AM34" t="s">
        <v>1</v>
      </c>
      <c r="AN34" t="s">
        <v>11</v>
      </c>
      <c r="AO34" t="s">
        <v>2</v>
      </c>
      <c r="AP34" t="s">
        <v>12</v>
      </c>
      <c r="AQ34" t="s">
        <v>13</v>
      </c>
      <c r="AR34" t="s">
        <v>14</v>
      </c>
      <c r="AS34" t="s">
        <v>15</v>
      </c>
      <c r="AT34" t="s">
        <v>16</v>
      </c>
    </row>
    <row r="35" spans="1:51" x14ac:dyDescent="0.25">
      <c r="A35">
        <v>285</v>
      </c>
      <c r="C35" t="s">
        <v>36</v>
      </c>
      <c r="D35" t="s">
        <v>62</v>
      </c>
      <c r="E35" t="s">
        <v>3</v>
      </c>
      <c r="F35" s="1">
        <v>55</v>
      </c>
      <c r="G35" s="1">
        <v>54</v>
      </c>
      <c r="H35" s="1">
        <v>3</v>
      </c>
      <c r="M35">
        <v>286</v>
      </c>
      <c r="O35" t="s">
        <v>36</v>
      </c>
      <c r="P35" t="s">
        <v>48</v>
      </c>
      <c r="Q35" t="s">
        <v>3</v>
      </c>
      <c r="R35" s="1">
        <v>64</v>
      </c>
      <c r="S35" s="1">
        <v>59</v>
      </c>
      <c r="T35" s="1">
        <v>3</v>
      </c>
      <c r="Y35">
        <v>287</v>
      </c>
      <c r="AA35" t="s">
        <v>36</v>
      </c>
      <c r="AB35" t="s">
        <v>73</v>
      </c>
      <c r="AC35" t="s">
        <v>3</v>
      </c>
      <c r="AD35">
        <v>51</v>
      </c>
      <c r="AE35">
        <v>49</v>
      </c>
      <c r="AF35">
        <v>1</v>
      </c>
      <c r="AK35">
        <v>278</v>
      </c>
      <c r="AL35" t="s">
        <v>31</v>
      </c>
      <c r="AM35" t="s">
        <v>36</v>
      </c>
      <c r="AN35" t="s">
        <v>69</v>
      </c>
      <c r="AO35" t="s">
        <v>3</v>
      </c>
      <c r="AP35">
        <v>21</v>
      </c>
      <c r="AQ35">
        <v>17</v>
      </c>
      <c r="AR35">
        <v>0</v>
      </c>
    </row>
    <row r="36" spans="1:51" x14ac:dyDescent="0.25">
      <c r="D36" t="s">
        <v>102</v>
      </c>
      <c r="E36" t="s">
        <v>4</v>
      </c>
      <c r="F36" s="1">
        <v>44</v>
      </c>
      <c r="G36" s="1">
        <v>37</v>
      </c>
      <c r="H36" s="1">
        <v>3</v>
      </c>
      <c r="P36" t="s">
        <v>43</v>
      </c>
      <c r="Q36" t="s">
        <v>4</v>
      </c>
      <c r="R36" s="1">
        <v>54</v>
      </c>
      <c r="S36" s="1">
        <v>46</v>
      </c>
      <c r="T36" s="1">
        <v>0</v>
      </c>
      <c r="AB36" t="s">
        <v>105</v>
      </c>
      <c r="AC36" t="s">
        <v>4</v>
      </c>
      <c r="AD36">
        <v>30</v>
      </c>
      <c r="AE36">
        <v>30</v>
      </c>
      <c r="AF36">
        <v>0</v>
      </c>
      <c r="AN36" t="s">
        <v>78</v>
      </c>
      <c r="AO36" t="s">
        <v>4</v>
      </c>
      <c r="AP36">
        <v>33</v>
      </c>
      <c r="AQ36">
        <v>28</v>
      </c>
      <c r="AR36">
        <v>3</v>
      </c>
    </row>
    <row r="37" spans="1:51" x14ac:dyDescent="0.25">
      <c r="E37" t="s">
        <v>5</v>
      </c>
      <c r="F37" s="1">
        <v>32</v>
      </c>
      <c r="G37" s="1">
        <v>27</v>
      </c>
      <c r="H37" s="1">
        <v>0</v>
      </c>
      <c r="Q37" t="s">
        <v>5</v>
      </c>
      <c r="R37" s="1">
        <v>46</v>
      </c>
      <c r="S37" s="1">
        <v>38</v>
      </c>
      <c r="T37" s="1">
        <v>0</v>
      </c>
      <c r="AC37" t="s">
        <v>5</v>
      </c>
      <c r="AD37" t="s">
        <v>106</v>
      </c>
      <c r="AO37" t="s">
        <v>5</v>
      </c>
    </row>
    <row r="38" spans="1:51" x14ac:dyDescent="0.25">
      <c r="E38" t="s">
        <v>6</v>
      </c>
      <c r="Q38" t="s">
        <v>6</v>
      </c>
      <c r="AC38" t="s">
        <v>6</v>
      </c>
      <c r="AO38" t="s">
        <v>6</v>
      </c>
    </row>
    <row r="39" spans="1:51" x14ac:dyDescent="0.25">
      <c r="E39" t="s">
        <v>7</v>
      </c>
      <c r="Q39" t="s">
        <v>7</v>
      </c>
      <c r="AC39" t="s">
        <v>7</v>
      </c>
      <c r="AO39" t="s">
        <v>7</v>
      </c>
    </row>
    <row r="40" spans="1:51" x14ac:dyDescent="0.25">
      <c r="E40" t="s">
        <v>8</v>
      </c>
      <c r="Q40" t="s">
        <v>8</v>
      </c>
      <c r="AC40" t="s">
        <v>8</v>
      </c>
      <c r="AO40" t="s">
        <v>8</v>
      </c>
    </row>
    <row r="41" spans="1:51" x14ac:dyDescent="0.25">
      <c r="E41" t="s">
        <v>9</v>
      </c>
      <c r="Q41" t="s">
        <v>9</v>
      </c>
      <c r="AC41" t="s">
        <v>9</v>
      </c>
      <c r="AO41" t="s">
        <v>9</v>
      </c>
    </row>
    <row r="42" spans="1:51" x14ac:dyDescent="0.25">
      <c r="E42" t="s">
        <v>10</v>
      </c>
      <c r="Q42" t="s">
        <v>10</v>
      </c>
      <c r="AC42" t="s">
        <v>10</v>
      </c>
      <c r="AO42" t="s">
        <v>10</v>
      </c>
    </row>
    <row r="43" spans="1:51" x14ac:dyDescent="0.25">
      <c r="F43" s="1">
        <f>AVERAGE(F35:F42)</f>
        <v>43.666666666666664</v>
      </c>
      <c r="G43" s="1">
        <f t="shared" ref="G43" si="25">AVERAGE(G35:G42)</f>
        <v>39.333333333333336</v>
      </c>
      <c r="H43" s="1">
        <f t="shared" ref="H43" si="26">AVERAGE(H35:H42)</f>
        <v>2</v>
      </c>
      <c r="I43" s="1">
        <f>G43/F43</f>
        <v>0.90076335877862601</v>
      </c>
      <c r="J43" s="1">
        <f>H43/F43</f>
        <v>4.5801526717557252E-2</v>
      </c>
      <c r="R43" s="1">
        <f>AVERAGE(R35:R42)</f>
        <v>54.666666666666664</v>
      </c>
      <c r="S43" s="1">
        <f t="shared" ref="S43" si="27">AVERAGE(S35:S42)</f>
        <v>47.666666666666664</v>
      </c>
      <c r="T43" s="1">
        <f t="shared" ref="T43" si="28">AVERAGE(T35:T42)</f>
        <v>1</v>
      </c>
      <c r="U43" s="1">
        <f>S43/R43</f>
        <v>0.87195121951219512</v>
      </c>
      <c r="V43" s="1">
        <f>T43/R43</f>
        <v>1.8292682926829271E-2</v>
      </c>
      <c r="AD43">
        <f>AVERAGE(AD35:AD42)</f>
        <v>40.5</v>
      </c>
      <c r="AE43">
        <f t="shared" ref="AE43" si="29">AVERAGE(AE35:AE42)</f>
        <v>39.5</v>
      </c>
      <c r="AF43">
        <f t="shared" ref="AF43" si="30">AVERAGE(AF35:AF42)</f>
        <v>0.5</v>
      </c>
      <c r="AG43">
        <f>AE43/AD43</f>
        <v>0.97530864197530864</v>
      </c>
      <c r="AH43">
        <f>AF43/AD43</f>
        <v>1.2345679012345678E-2</v>
      </c>
      <c r="AP43">
        <f>AVERAGE(AP35:AP42)</f>
        <v>27</v>
      </c>
      <c r="AQ43">
        <f t="shared" ref="AQ43" si="31">AVERAGE(AQ35:AQ42)</f>
        <v>22.5</v>
      </c>
      <c r="AR43">
        <f t="shared" ref="AR43" si="32">AVERAGE(AR35:AR42)</f>
        <v>1.5</v>
      </c>
      <c r="AS43">
        <f>AQ43/AP43</f>
        <v>0.83333333333333337</v>
      </c>
      <c r="AT43">
        <f>AR43/AP43</f>
        <v>5.5555555555555552E-2</v>
      </c>
      <c r="AV43">
        <f t="shared" ref="AV43" si="33">AVERAGE(F43,R43,AD43,AP43)</f>
        <v>41.458333333333329</v>
      </c>
      <c r="AW43">
        <f t="shared" ref="AW43" si="34">AVERAGE(G43,S43,AE43,AQ43)</f>
        <v>37.25</v>
      </c>
      <c r="AX43">
        <f t="shared" ref="AX43" si="35">AVERAGE(H43,T43,AF43,AR43)</f>
        <v>1.25</v>
      </c>
      <c r="AY43">
        <f t="shared" ref="AY43" si="36">AVERAGE(I43,U43,AG43,AS43)</f>
        <v>0.89533913839986579</v>
      </c>
    </row>
    <row r="44" spans="1:51" x14ac:dyDescent="0.25">
      <c r="AV44">
        <f t="shared" ref="AV44" si="37">STDEV(F43,R43,AD43,AP43)</f>
        <v>11.391496991339816</v>
      </c>
    </row>
    <row r="45" spans="1:51" ht="30" x14ac:dyDescent="0.25">
      <c r="A45" t="s">
        <v>0</v>
      </c>
      <c r="B45" t="s">
        <v>22</v>
      </c>
      <c r="C45" t="s">
        <v>1</v>
      </c>
      <c r="D45" t="s">
        <v>11</v>
      </c>
      <c r="E45" t="s">
        <v>2</v>
      </c>
      <c r="F45" s="1" t="s">
        <v>12</v>
      </c>
      <c r="G45" s="1" t="s">
        <v>13</v>
      </c>
      <c r="H45" s="1" t="s">
        <v>14</v>
      </c>
      <c r="I45" s="1" t="s">
        <v>15</v>
      </c>
      <c r="J45" s="1" t="s">
        <v>16</v>
      </c>
      <c r="M45" t="s">
        <v>0</v>
      </c>
      <c r="N45" t="s">
        <v>22</v>
      </c>
      <c r="O45" t="s">
        <v>1</v>
      </c>
      <c r="P45" t="s">
        <v>11</v>
      </c>
      <c r="Q45" t="s">
        <v>2</v>
      </c>
      <c r="R45" s="1" t="s">
        <v>12</v>
      </c>
      <c r="S45" s="1" t="s">
        <v>13</v>
      </c>
      <c r="T45" s="1" t="s">
        <v>14</v>
      </c>
      <c r="U45" s="1" t="s">
        <v>15</v>
      </c>
      <c r="V45" s="1" t="s">
        <v>16</v>
      </c>
      <c r="Y45" t="s">
        <v>0</v>
      </c>
      <c r="Z45" t="s">
        <v>22</v>
      </c>
      <c r="AA45" t="s">
        <v>1</v>
      </c>
      <c r="AB45" t="s">
        <v>11</v>
      </c>
      <c r="AC45" t="s">
        <v>2</v>
      </c>
      <c r="AD45" t="s">
        <v>12</v>
      </c>
      <c r="AE45" t="s">
        <v>13</v>
      </c>
      <c r="AF45" t="s">
        <v>14</v>
      </c>
      <c r="AG45" t="s">
        <v>15</v>
      </c>
      <c r="AH45" t="s">
        <v>16</v>
      </c>
      <c r="AK45" t="s">
        <v>0</v>
      </c>
      <c r="AL45" t="s">
        <v>22</v>
      </c>
      <c r="AM45" t="s">
        <v>1</v>
      </c>
      <c r="AN45" t="s">
        <v>11</v>
      </c>
      <c r="AO45" t="s">
        <v>2</v>
      </c>
      <c r="AP45" t="s">
        <v>12</v>
      </c>
      <c r="AQ45" t="s">
        <v>13</v>
      </c>
      <c r="AR45" t="s">
        <v>14</v>
      </c>
      <c r="AS45" t="s">
        <v>15</v>
      </c>
      <c r="AT45" t="s">
        <v>16</v>
      </c>
    </row>
    <row r="46" spans="1:51" x14ac:dyDescent="0.25">
      <c r="A46">
        <v>270</v>
      </c>
      <c r="C46" t="s">
        <v>37</v>
      </c>
      <c r="D46" t="s">
        <v>56</v>
      </c>
      <c r="E46" t="s">
        <v>3</v>
      </c>
      <c r="F46" s="1">
        <v>35</v>
      </c>
      <c r="G46" s="1">
        <v>28</v>
      </c>
      <c r="H46" s="1">
        <v>1</v>
      </c>
      <c r="M46">
        <v>289</v>
      </c>
      <c r="O46" t="s">
        <v>37</v>
      </c>
      <c r="P46" t="s">
        <v>41</v>
      </c>
      <c r="Q46" t="s">
        <v>3</v>
      </c>
      <c r="R46" s="1">
        <v>58</v>
      </c>
      <c r="S46" s="1">
        <v>49</v>
      </c>
      <c r="T46" s="1">
        <v>0</v>
      </c>
      <c r="Y46">
        <v>292</v>
      </c>
      <c r="Z46" t="s">
        <v>109</v>
      </c>
      <c r="AB46" t="s">
        <v>51</v>
      </c>
      <c r="AC46" t="s">
        <v>3</v>
      </c>
      <c r="AD46">
        <v>53</v>
      </c>
      <c r="AE46">
        <v>43</v>
      </c>
      <c r="AF46">
        <v>1</v>
      </c>
      <c r="AK46">
        <v>291</v>
      </c>
      <c r="AM46" t="s">
        <v>37</v>
      </c>
      <c r="AN46" t="s">
        <v>93</v>
      </c>
      <c r="AO46" t="s">
        <v>3</v>
      </c>
      <c r="AP46">
        <v>55</v>
      </c>
      <c r="AQ46">
        <v>44</v>
      </c>
      <c r="AR46">
        <v>0</v>
      </c>
    </row>
    <row r="47" spans="1:51" x14ac:dyDescent="0.25">
      <c r="D47" t="s">
        <v>50</v>
      </c>
      <c r="E47" t="s">
        <v>4</v>
      </c>
      <c r="F47" s="1">
        <v>36</v>
      </c>
      <c r="G47" s="1">
        <v>27</v>
      </c>
      <c r="H47" s="1">
        <v>1</v>
      </c>
      <c r="P47" t="s">
        <v>42</v>
      </c>
      <c r="Q47" t="s">
        <v>4</v>
      </c>
      <c r="R47" s="1">
        <v>47</v>
      </c>
      <c r="S47" s="1">
        <v>41</v>
      </c>
      <c r="T47" s="1">
        <v>1</v>
      </c>
      <c r="AB47" t="s">
        <v>93</v>
      </c>
      <c r="AC47" t="s">
        <v>4</v>
      </c>
      <c r="AD47">
        <v>56</v>
      </c>
      <c r="AE47">
        <v>47</v>
      </c>
      <c r="AF47">
        <v>0</v>
      </c>
      <c r="AN47" t="s">
        <v>41</v>
      </c>
      <c r="AO47" t="s">
        <v>4</v>
      </c>
      <c r="AP47">
        <v>34</v>
      </c>
      <c r="AQ47">
        <v>27</v>
      </c>
      <c r="AR47">
        <v>1</v>
      </c>
    </row>
    <row r="48" spans="1:51" x14ac:dyDescent="0.25">
      <c r="E48" t="s">
        <v>5</v>
      </c>
      <c r="P48" t="s">
        <v>51</v>
      </c>
      <c r="Q48" t="s">
        <v>5</v>
      </c>
      <c r="R48" s="1">
        <v>48</v>
      </c>
      <c r="S48" s="1">
        <v>39</v>
      </c>
      <c r="T48" s="1">
        <v>0</v>
      </c>
      <c r="AB48" t="s">
        <v>41</v>
      </c>
      <c r="AC48" t="s">
        <v>5</v>
      </c>
      <c r="AD48">
        <v>43</v>
      </c>
      <c r="AE48">
        <v>33</v>
      </c>
      <c r="AF48">
        <v>0</v>
      </c>
      <c r="AN48" t="s">
        <v>42</v>
      </c>
      <c r="AO48" t="s">
        <v>5</v>
      </c>
      <c r="AP48">
        <v>53</v>
      </c>
      <c r="AQ48">
        <v>49</v>
      </c>
      <c r="AR48">
        <v>2</v>
      </c>
    </row>
    <row r="49" spans="1:51" x14ac:dyDescent="0.25">
      <c r="E49" t="s">
        <v>6</v>
      </c>
      <c r="Q49" t="s">
        <v>6</v>
      </c>
      <c r="AC49" t="s">
        <v>6</v>
      </c>
      <c r="AO49" t="s">
        <v>6</v>
      </c>
    </row>
    <row r="50" spans="1:51" x14ac:dyDescent="0.25">
      <c r="E50" t="s">
        <v>7</v>
      </c>
      <c r="Q50" t="s">
        <v>7</v>
      </c>
      <c r="AC50" t="s">
        <v>7</v>
      </c>
      <c r="AO50" t="s">
        <v>7</v>
      </c>
    </row>
    <row r="51" spans="1:51" x14ac:dyDescent="0.25">
      <c r="E51" t="s">
        <v>8</v>
      </c>
      <c r="Q51" t="s">
        <v>8</v>
      </c>
      <c r="AC51" t="s">
        <v>8</v>
      </c>
      <c r="AO51" t="s">
        <v>8</v>
      </c>
    </row>
    <row r="52" spans="1:51" x14ac:dyDescent="0.25">
      <c r="E52" t="s">
        <v>9</v>
      </c>
      <c r="Q52" t="s">
        <v>9</v>
      </c>
      <c r="AC52" t="s">
        <v>9</v>
      </c>
      <c r="AO52" t="s">
        <v>9</v>
      </c>
    </row>
    <row r="53" spans="1:51" x14ac:dyDescent="0.25">
      <c r="E53" t="s">
        <v>10</v>
      </c>
      <c r="Q53" t="s">
        <v>10</v>
      </c>
      <c r="AC53" t="s">
        <v>10</v>
      </c>
      <c r="AO53" t="s">
        <v>10</v>
      </c>
    </row>
    <row r="54" spans="1:51" x14ac:dyDescent="0.25">
      <c r="F54" s="1">
        <f>AVERAGE(F46:F53)</f>
        <v>35.5</v>
      </c>
      <c r="G54" s="1">
        <f t="shared" ref="G54" si="38">AVERAGE(G46:G53)</f>
        <v>27.5</v>
      </c>
      <c r="H54" s="1">
        <f t="shared" ref="H54" si="39">AVERAGE(H46:H53)</f>
        <v>1</v>
      </c>
      <c r="I54" s="1">
        <f>G54/F54</f>
        <v>0.77464788732394363</v>
      </c>
      <c r="J54" s="1">
        <f>H54/F54</f>
        <v>2.8169014084507043E-2</v>
      </c>
      <c r="R54" s="1">
        <f>AVERAGE(R46:R53)</f>
        <v>51</v>
      </c>
      <c r="S54" s="1">
        <f t="shared" ref="S54" si="40">AVERAGE(S46:S53)</f>
        <v>43</v>
      </c>
      <c r="T54" s="1">
        <f t="shared" ref="T54" si="41">AVERAGE(T46:T53)</f>
        <v>0.33333333333333331</v>
      </c>
      <c r="U54" s="1">
        <f>S54/R54</f>
        <v>0.84313725490196079</v>
      </c>
      <c r="V54" s="1">
        <f>T54/R54</f>
        <v>6.5359477124183E-3</v>
      </c>
      <c r="AD54">
        <f>AVERAGE(AD46:AD53)</f>
        <v>50.666666666666664</v>
      </c>
      <c r="AE54">
        <f t="shared" ref="AE54" si="42">AVERAGE(AE46:AE53)</f>
        <v>41</v>
      </c>
      <c r="AF54">
        <f t="shared" ref="AF54" si="43">AVERAGE(AF46:AF53)</f>
        <v>0.33333333333333331</v>
      </c>
      <c r="AG54">
        <f>AE54/AD54</f>
        <v>0.80921052631578949</v>
      </c>
      <c r="AH54">
        <f>AF54/AD54</f>
        <v>6.5789473684210523E-3</v>
      </c>
      <c r="AP54">
        <f>AVERAGE(AP46:AP53)</f>
        <v>47.333333333333336</v>
      </c>
      <c r="AQ54">
        <f t="shared" ref="AQ54" si="44">AVERAGE(AQ46:AQ53)</f>
        <v>40</v>
      </c>
      <c r="AR54">
        <f t="shared" ref="AR54" si="45">AVERAGE(AR46:AR53)</f>
        <v>1</v>
      </c>
      <c r="AS54">
        <f>AQ54/AP54</f>
        <v>0.84507042253521125</v>
      </c>
      <c r="AT54">
        <f>AR54/AP54</f>
        <v>2.1126760563380281E-2</v>
      </c>
      <c r="AV54">
        <f t="shared" ref="AV54" si="46">AVERAGE(F54,R54,AD54,AP54)</f>
        <v>46.125</v>
      </c>
      <c r="AW54">
        <f t="shared" ref="AW54" si="47">AVERAGE(G54,S54,AE54,AQ54)</f>
        <v>37.875</v>
      </c>
      <c r="AX54">
        <f t="shared" ref="AX54" si="48">AVERAGE(H54,T54,AF54,AR54)</f>
        <v>0.66666666666666663</v>
      </c>
      <c r="AY54">
        <f t="shared" ref="AY54" si="49">AVERAGE(I54,U54,AG54,AS54)</f>
        <v>0.81801652276922621</v>
      </c>
    </row>
    <row r="55" spans="1:51" x14ac:dyDescent="0.25">
      <c r="AV55">
        <f t="shared" ref="AV55" si="50">STDEV(F54,R54,AD54,AP54)</f>
        <v>7.2742251719239617</v>
      </c>
    </row>
    <row r="56" spans="1:51" ht="30" x14ac:dyDescent="0.25">
      <c r="A56" t="s">
        <v>0</v>
      </c>
      <c r="B56" t="s">
        <v>22</v>
      </c>
      <c r="C56" t="s">
        <v>1</v>
      </c>
      <c r="D56" t="s">
        <v>11</v>
      </c>
      <c r="E56" t="s">
        <v>2</v>
      </c>
      <c r="F56" s="1" t="s">
        <v>12</v>
      </c>
      <c r="G56" s="1" t="s">
        <v>13</v>
      </c>
      <c r="H56" s="1" t="s">
        <v>14</v>
      </c>
      <c r="I56" s="1" t="s">
        <v>15</v>
      </c>
      <c r="J56" s="1" t="s">
        <v>16</v>
      </c>
      <c r="M56" t="s">
        <v>0</v>
      </c>
      <c r="N56" t="s">
        <v>22</v>
      </c>
      <c r="O56" t="s">
        <v>1</v>
      </c>
      <c r="P56" t="s">
        <v>11</v>
      </c>
      <c r="Q56" t="s">
        <v>2</v>
      </c>
      <c r="R56" s="1" t="s">
        <v>12</v>
      </c>
      <c r="S56" s="1" t="s">
        <v>13</v>
      </c>
      <c r="T56" s="1" t="s">
        <v>14</v>
      </c>
      <c r="U56" s="1" t="s">
        <v>15</v>
      </c>
      <c r="V56" s="1" t="s">
        <v>16</v>
      </c>
      <c r="Y56" t="s">
        <v>0</v>
      </c>
      <c r="Z56" t="s">
        <v>22</v>
      </c>
      <c r="AA56" t="s">
        <v>1</v>
      </c>
      <c r="AB56" t="s">
        <v>11</v>
      </c>
      <c r="AC56" t="s">
        <v>2</v>
      </c>
      <c r="AD56" t="s">
        <v>12</v>
      </c>
      <c r="AE56" t="s">
        <v>13</v>
      </c>
      <c r="AF56" t="s">
        <v>14</v>
      </c>
      <c r="AG56" t="s">
        <v>15</v>
      </c>
      <c r="AH56" t="s">
        <v>16</v>
      </c>
      <c r="AK56" t="s">
        <v>0</v>
      </c>
      <c r="AL56" t="s">
        <v>22</v>
      </c>
      <c r="AM56" t="s">
        <v>1</v>
      </c>
      <c r="AN56" t="s">
        <v>11</v>
      </c>
      <c r="AO56" t="s">
        <v>2</v>
      </c>
      <c r="AP56" t="s">
        <v>12</v>
      </c>
      <c r="AQ56" t="s">
        <v>13</v>
      </c>
      <c r="AR56" t="s">
        <v>14</v>
      </c>
      <c r="AS56" t="s">
        <v>15</v>
      </c>
      <c r="AT56" t="s">
        <v>16</v>
      </c>
    </row>
    <row r="57" spans="1:51" x14ac:dyDescent="0.25">
      <c r="A57">
        <v>271</v>
      </c>
      <c r="C57" t="s">
        <v>38</v>
      </c>
      <c r="D57" t="s">
        <v>50</v>
      </c>
      <c r="E57" t="s">
        <v>3</v>
      </c>
      <c r="F57" s="1">
        <v>40</v>
      </c>
      <c r="G57" s="1">
        <v>31</v>
      </c>
      <c r="H57" s="1">
        <v>2</v>
      </c>
      <c r="M57">
        <v>272</v>
      </c>
      <c r="O57" t="s">
        <v>38</v>
      </c>
      <c r="P57" t="s">
        <v>45</v>
      </c>
      <c r="Q57" t="s">
        <v>3</v>
      </c>
      <c r="R57" s="1">
        <v>13</v>
      </c>
      <c r="S57" s="1">
        <v>11</v>
      </c>
      <c r="T57" s="1">
        <v>0</v>
      </c>
      <c r="Y57">
        <v>270</v>
      </c>
      <c r="AA57" t="s">
        <v>110</v>
      </c>
      <c r="AC57" t="s">
        <v>3</v>
      </c>
      <c r="AK57">
        <v>300</v>
      </c>
      <c r="AL57" t="s">
        <v>39</v>
      </c>
      <c r="AM57" t="s">
        <v>38</v>
      </c>
      <c r="AN57" t="s">
        <v>55</v>
      </c>
      <c r="AO57" t="s">
        <v>3</v>
      </c>
      <c r="AP57">
        <v>22</v>
      </c>
      <c r="AQ57">
        <v>21</v>
      </c>
      <c r="AR57">
        <v>1</v>
      </c>
    </row>
    <row r="58" spans="1:51" x14ac:dyDescent="0.25">
      <c r="E58" t="s">
        <v>4</v>
      </c>
      <c r="F58" s="1">
        <v>32</v>
      </c>
      <c r="G58" s="1">
        <v>26</v>
      </c>
      <c r="H58" s="1">
        <v>4</v>
      </c>
      <c r="Q58" t="s">
        <v>4</v>
      </c>
      <c r="R58" s="1">
        <v>11</v>
      </c>
      <c r="S58" s="1">
        <v>10</v>
      </c>
      <c r="T58" s="1">
        <v>0</v>
      </c>
      <c r="AC58" t="s">
        <v>4</v>
      </c>
      <c r="AN58" t="s">
        <v>40</v>
      </c>
      <c r="AO58" t="s">
        <v>4</v>
      </c>
      <c r="AP58">
        <v>6</v>
      </c>
      <c r="AQ58">
        <v>6</v>
      </c>
      <c r="AR58">
        <v>0</v>
      </c>
    </row>
    <row r="59" spans="1:51" x14ac:dyDescent="0.25">
      <c r="E59" t="s">
        <v>5</v>
      </c>
      <c r="P59" t="s">
        <v>49</v>
      </c>
      <c r="Q59" t="s">
        <v>5</v>
      </c>
      <c r="R59" s="1">
        <v>6</v>
      </c>
      <c r="S59" s="1">
        <v>5</v>
      </c>
      <c r="T59" s="1">
        <v>0</v>
      </c>
      <c r="AC59" t="s">
        <v>5</v>
      </c>
      <c r="AO59" t="s">
        <v>5</v>
      </c>
      <c r="AP59">
        <v>10</v>
      </c>
      <c r="AQ59">
        <v>10</v>
      </c>
      <c r="AR59">
        <v>0</v>
      </c>
    </row>
    <row r="60" spans="1:51" x14ac:dyDescent="0.25">
      <c r="E60" t="s">
        <v>6</v>
      </c>
      <c r="P60" t="s">
        <v>50</v>
      </c>
      <c r="Q60" t="s">
        <v>6</v>
      </c>
      <c r="AC60" t="s">
        <v>6</v>
      </c>
      <c r="AO60" t="s">
        <v>6</v>
      </c>
    </row>
    <row r="61" spans="1:51" x14ac:dyDescent="0.25">
      <c r="E61" t="s">
        <v>7</v>
      </c>
      <c r="Q61" t="s">
        <v>7</v>
      </c>
      <c r="AC61" t="s">
        <v>7</v>
      </c>
      <c r="AO61" t="s">
        <v>7</v>
      </c>
    </row>
    <row r="62" spans="1:51" x14ac:dyDescent="0.25">
      <c r="E62" t="s">
        <v>8</v>
      </c>
      <c r="Q62" t="s">
        <v>8</v>
      </c>
      <c r="AC62" t="s">
        <v>8</v>
      </c>
      <c r="AO62" t="s">
        <v>8</v>
      </c>
    </row>
    <row r="63" spans="1:51" x14ac:dyDescent="0.25">
      <c r="E63" t="s">
        <v>9</v>
      </c>
      <c r="Q63" t="s">
        <v>9</v>
      </c>
      <c r="AC63" t="s">
        <v>9</v>
      </c>
      <c r="AO63" t="s">
        <v>9</v>
      </c>
    </row>
    <row r="64" spans="1:51" x14ac:dyDescent="0.25">
      <c r="E64" t="s">
        <v>10</v>
      </c>
      <c r="Q64" t="s">
        <v>10</v>
      </c>
      <c r="AC64" t="s">
        <v>10</v>
      </c>
      <c r="AO64" t="s">
        <v>10</v>
      </c>
    </row>
    <row r="65" spans="1:51" x14ac:dyDescent="0.25">
      <c r="F65" s="1">
        <f>AVERAGE(F57:F64)</f>
        <v>36</v>
      </c>
      <c r="G65" s="1">
        <f t="shared" ref="G65" si="51">AVERAGE(G57:G64)</f>
        <v>28.5</v>
      </c>
      <c r="H65" s="1">
        <f t="shared" ref="H65" si="52">AVERAGE(H57:H64)</f>
        <v>3</v>
      </c>
      <c r="I65" s="1">
        <f>G65/F65</f>
        <v>0.79166666666666663</v>
      </c>
      <c r="J65" s="1">
        <f>H65/F65</f>
        <v>8.3333333333333329E-2</v>
      </c>
      <c r="R65" s="1">
        <f>AVERAGE(R57:R64)</f>
        <v>10</v>
      </c>
      <c r="S65" s="1">
        <f t="shared" ref="S65" si="53">AVERAGE(S57:S64)</f>
        <v>8.6666666666666661</v>
      </c>
      <c r="T65" s="1">
        <f t="shared" ref="T65" si="54">AVERAGE(T57:T64)</f>
        <v>0</v>
      </c>
      <c r="U65" s="1">
        <f>S65/R65</f>
        <v>0.86666666666666659</v>
      </c>
      <c r="V65" s="1">
        <f>T65/R65</f>
        <v>0</v>
      </c>
      <c r="AD65" t="e">
        <f>AVERAGE(AD57:AD64)</f>
        <v>#DIV/0!</v>
      </c>
      <c r="AE65" t="e">
        <f t="shared" ref="AE65" si="55">AVERAGE(AE57:AE64)</f>
        <v>#DIV/0!</v>
      </c>
      <c r="AF65" t="e">
        <f t="shared" ref="AF65" si="56">AVERAGE(AF57:AF64)</f>
        <v>#DIV/0!</v>
      </c>
      <c r="AG65" t="e">
        <f>AE65/AD65</f>
        <v>#DIV/0!</v>
      </c>
      <c r="AH65" t="e">
        <f>AF65/AD65</f>
        <v>#DIV/0!</v>
      </c>
      <c r="AP65">
        <f>AVERAGE(AP57:AP64)</f>
        <v>12.666666666666666</v>
      </c>
      <c r="AQ65">
        <f t="shared" ref="AQ65" si="57">AVERAGE(AQ57:AQ64)</f>
        <v>12.333333333333334</v>
      </c>
      <c r="AR65">
        <f t="shared" ref="AR65" si="58">AVERAGE(AR57:AR64)</f>
        <v>0.33333333333333331</v>
      </c>
      <c r="AS65">
        <f>AQ65/AP65</f>
        <v>0.97368421052631593</v>
      </c>
      <c r="AT65">
        <f>AR65/AP65</f>
        <v>2.6315789473684209E-2</v>
      </c>
      <c r="AV65" t="e">
        <f t="shared" ref="AV65" si="59">AVERAGE(F65,R65,AD65,AP65)</f>
        <v>#DIV/0!</v>
      </c>
      <c r="AW65" t="e">
        <f t="shared" ref="AW65" si="60">AVERAGE(G65,S65,AE65,AQ65)</f>
        <v>#DIV/0!</v>
      </c>
      <c r="AX65" t="e">
        <f t="shared" ref="AX65" si="61">AVERAGE(H65,T65,AF65,AR65)</f>
        <v>#DIV/0!</v>
      </c>
      <c r="AY65" t="e">
        <f t="shared" ref="AY65" si="62">AVERAGE(I65,U65,AG65,AS65)</f>
        <v>#DIV/0!</v>
      </c>
    </row>
    <row r="66" spans="1:51" x14ac:dyDescent="0.25">
      <c r="AV66" t="e">
        <f t="shared" ref="AV66" si="63">STDEV(F65,R65,AD65,AP65)</f>
        <v>#DIV/0!</v>
      </c>
    </row>
    <row r="67" spans="1:51" ht="30" x14ac:dyDescent="0.25">
      <c r="A67" t="s">
        <v>0</v>
      </c>
      <c r="B67" t="s">
        <v>22</v>
      </c>
      <c r="C67" t="s">
        <v>1</v>
      </c>
      <c r="D67" t="s">
        <v>11</v>
      </c>
      <c r="E67" t="s">
        <v>2</v>
      </c>
      <c r="F67" s="1" t="s">
        <v>12</v>
      </c>
      <c r="G67" s="1" t="s">
        <v>13</v>
      </c>
      <c r="H67" s="1" t="s">
        <v>14</v>
      </c>
      <c r="I67" s="1" t="s">
        <v>15</v>
      </c>
      <c r="J67" s="1" t="s">
        <v>16</v>
      </c>
      <c r="M67" t="s">
        <v>0</v>
      </c>
      <c r="N67" t="s">
        <v>22</v>
      </c>
      <c r="O67" t="s">
        <v>1</v>
      </c>
      <c r="P67" t="s">
        <v>11</v>
      </c>
      <c r="Q67" t="s">
        <v>2</v>
      </c>
      <c r="R67" s="1" t="s">
        <v>12</v>
      </c>
      <c r="S67" s="1" t="s">
        <v>13</v>
      </c>
      <c r="T67" s="1" t="s">
        <v>14</v>
      </c>
      <c r="U67" s="1" t="s">
        <v>15</v>
      </c>
      <c r="V67" s="1" t="s">
        <v>16</v>
      </c>
      <c r="Y67" t="s">
        <v>0</v>
      </c>
      <c r="Z67" t="s">
        <v>22</v>
      </c>
      <c r="AA67" t="s">
        <v>1</v>
      </c>
      <c r="AB67" t="s">
        <v>11</v>
      </c>
      <c r="AC67" t="s">
        <v>2</v>
      </c>
      <c r="AD67" t="s">
        <v>12</v>
      </c>
      <c r="AE67" t="s">
        <v>13</v>
      </c>
      <c r="AF67" t="s">
        <v>14</v>
      </c>
      <c r="AG67" t="s">
        <v>15</v>
      </c>
      <c r="AH67" t="s">
        <v>16</v>
      </c>
      <c r="AK67" t="s">
        <v>0</v>
      </c>
      <c r="AL67" t="s">
        <v>22</v>
      </c>
      <c r="AM67" t="s">
        <v>1</v>
      </c>
      <c r="AN67" t="s">
        <v>11</v>
      </c>
      <c r="AO67" t="s">
        <v>2</v>
      </c>
      <c r="AP67" t="s">
        <v>12</v>
      </c>
      <c r="AQ67" t="s">
        <v>13</v>
      </c>
      <c r="AR67" t="s">
        <v>14</v>
      </c>
      <c r="AS67" t="s">
        <v>15</v>
      </c>
      <c r="AT67" t="s">
        <v>16</v>
      </c>
    </row>
    <row r="68" spans="1:51" x14ac:dyDescent="0.25">
      <c r="A68">
        <v>281</v>
      </c>
      <c r="B68" t="s">
        <v>39</v>
      </c>
      <c r="C68" t="s">
        <v>17</v>
      </c>
      <c r="D68" t="s">
        <v>40</v>
      </c>
      <c r="E68" t="s">
        <v>3</v>
      </c>
      <c r="F68" s="1">
        <v>48</v>
      </c>
      <c r="G68" s="1">
        <v>24</v>
      </c>
      <c r="H68" s="1">
        <v>0</v>
      </c>
      <c r="M68">
        <v>282</v>
      </c>
      <c r="O68" t="s">
        <v>17</v>
      </c>
      <c r="P68" t="s">
        <v>48</v>
      </c>
      <c r="Q68" t="s">
        <v>3</v>
      </c>
      <c r="R68" s="1">
        <v>81</v>
      </c>
      <c r="S68" s="1">
        <v>71</v>
      </c>
      <c r="T68" s="1">
        <v>7</v>
      </c>
      <c r="Y68">
        <v>283</v>
      </c>
      <c r="Z68" t="s">
        <v>39</v>
      </c>
      <c r="AA68" t="s">
        <v>17</v>
      </c>
      <c r="AB68" t="s">
        <v>58</v>
      </c>
      <c r="AC68" t="s">
        <v>3</v>
      </c>
      <c r="AD68">
        <v>94</v>
      </c>
      <c r="AE68">
        <v>69</v>
      </c>
      <c r="AF68">
        <v>4</v>
      </c>
      <c r="AK68">
        <v>284</v>
      </c>
      <c r="AM68" t="s">
        <v>17</v>
      </c>
      <c r="AN68" t="s">
        <v>68</v>
      </c>
      <c r="AO68" t="s">
        <v>3</v>
      </c>
      <c r="AP68">
        <v>87</v>
      </c>
      <c r="AQ68">
        <v>71</v>
      </c>
      <c r="AR68">
        <v>1</v>
      </c>
    </row>
    <row r="69" spans="1:51" x14ac:dyDescent="0.25">
      <c r="B69" t="s">
        <v>57</v>
      </c>
      <c r="D69" t="s">
        <v>45</v>
      </c>
      <c r="E69" t="s">
        <v>4</v>
      </c>
      <c r="F69" s="1">
        <v>90</v>
      </c>
      <c r="G69" s="1">
        <v>80</v>
      </c>
      <c r="H69" s="1">
        <v>0</v>
      </c>
      <c r="P69" t="s">
        <v>46</v>
      </c>
      <c r="Q69" t="s">
        <v>4</v>
      </c>
      <c r="R69" s="1">
        <v>43</v>
      </c>
      <c r="S69" s="1">
        <v>39</v>
      </c>
      <c r="T69" s="1">
        <v>1</v>
      </c>
      <c r="AB69" t="s">
        <v>50</v>
      </c>
      <c r="AC69" t="s">
        <v>4</v>
      </c>
      <c r="AD69">
        <v>90</v>
      </c>
      <c r="AE69">
        <v>72</v>
      </c>
      <c r="AF69">
        <v>7</v>
      </c>
      <c r="AN69" t="s">
        <v>95</v>
      </c>
      <c r="AO69" t="s">
        <v>4</v>
      </c>
      <c r="AP69">
        <v>81</v>
      </c>
      <c r="AQ69">
        <v>68</v>
      </c>
      <c r="AR69">
        <v>5</v>
      </c>
    </row>
    <row r="70" spans="1:51" x14ac:dyDescent="0.25">
      <c r="D70" t="s">
        <v>43</v>
      </c>
      <c r="E70" t="s">
        <v>5</v>
      </c>
      <c r="F70" s="1">
        <v>85</v>
      </c>
      <c r="G70" s="1">
        <v>69</v>
      </c>
      <c r="H70" s="1">
        <v>4</v>
      </c>
      <c r="P70" t="s">
        <v>94</v>
      </c>
      <c r="Q70" t="s">
        <v>5</v>
      </c>
      <c r="R70" s="1">
        <v>82</v>
      </c>
      <c r="S70" s="1">
        <v>69</v>
      </c>
      <c r="T70" s="1">
        <v>3</v>
      </c>
      <c r="AB70" t="s">
        <v>60</v>
      </c>
      <c r="AC70" t="s">
        <v>5</v>
      </c>
      <c r="AD70">
        <v>90</v>
      </c>
      <c r="AE70">
        <v>75</v>
      </c>
      <c r="AF70">
        <v>9</v>
      </c>
      <c r="AN70" t="s">
        <v>96</v>
      </c>
      <c r="AO70" t="s">
        <v>5</v>
      </c>
      <c r="AP70">
        <v>56</v>
      </c>
      <c r="AQ70">
        <v>50</v>
      </c>
      <c r="AR70">
        <v>1</v>
      </c>
    </row>
    <row r="71" spans="1:51" x14ac:dyDescent="0.25">
      <c r="E71" t="s">
        <v>6</v>
      </c>
      <c r="Q71" t="s">
        <v>6</v>
      </c>
      <c r="AC71" t="s">
        <v>6</v>
      </c>
      <c r="AO71" t="s">
        <v>6</v>
      </c>
    </row>
    <row r="72" spans="1:51" x14ac:dyDescent="0.25">
      <c r="E72" t="s">
        <v>7</v>
      </c>
      <c r="Q72" t="s">
        <v>7</v>
      </c>
      <c r="AC72" t="s">
        <v>7</v>
      </c>
      <c r="AO72" t="s">
        <v>7</v>
      </c>
    </row>
    <row r="73" spans="1:51" x14ac:dyDescent="0.25">
      <c r="E73" t="s">
        <v>8</v>
      </c>
      <c r="Q73" t="s">
        <v>8</v>
      </c>
      <c r="AC73" t="s">
        <v>8</v>
      </c>
      <c r="AO73" t="s">
        <v>8</v>
      </c>
    </row>
    <row r="74" spans="1:51" x14ac:dyDescent="0.25">
      <c r="E74" t="s">
        <v>9</v>
      </c>
      <c r="Q74" t="s">
        <v>9</v>
      </c>
      <c r="AC74" t="s">
        <v>9</v>
      </c>
      <c r="AO74" t="s">
        <v>9</v>
      </c>
    </row>
    <row r="75" spans="1:51" x14ac:dyDescent="0.25">
      <c r="E75" t="s">
        <v>10</v>
      </c>
      <c r="Q75" t="s">
        <v>10</v>
      </c>
      <c r="AC75" t="s">
        <v>10</v>
      </c>
      <c r="AO75" t="s">
        <v>10</v>
      </c>
    </row>
    <row r="76" spans="1:51" x14ac:dyDescent="0.25">
      <c r="F76" s="1">
        <f>AVERAGE(F68:F75)</f>
        <v>74.333333333333329</v>
      </c>
      <c r="G76" s="1">
        <f t="shared" ref="G76" si="64">AVERAGE(G68:G75)</f>
        <v>57.666666666666664</v>
      </c>
      <c r="H76" s="1">
        <f t="shared" ref="H76" si="65">AVERAGE(H68:H75)</f>
        <v>1.3333333333333333</v>
      </c>
      <c r="I76" s="1">
        <f>G76/F76</f>
        <v>0.77578475336322872</v>
      </c>
      <c r="J76" s="1">
        <f>H76/F76</f>
        <v>1.7937219730941704E-2</v>
      </c>
      <c r="R76" s="1">
        <f>AVERAGE(R68:R75)</f>
        <v>68.666666666666671</v>
      </c>
      <c r="S76" s="1">
        <f t="shared" ref="S76" si="66">AVERAGE(S68:S75)</f>
        <v>59.666666666666664</v>
      </c>
      <c r="T76" s="1">
        <f t="shared" ref="T76" si="67">AVERAGE(T68:T75)</f>
        <v>3.6666666666666665</v>
      </c>
      <c r="U76" s="1">
        <f>S76/R76</f>
        <v>0.8689320388349514</v>
      </c>
      <c r="V76" s="1">
        <f>T76/R76</f>
        <v>5.3398058252427182E-2</v>
      </c>
      <c r="AD76">
        <f>AVERAGE(AD68:AD75)</f>
        <v>91.333333333333329</v>
      </c>
      <c r="AE76">
        <f t="shared" ref="AE76" si="68">AVERAGE(AE68:AE75)</f>
        <v>72</v>
      </c>
      <c r="AF76">
        <f t="shared" ref="AF76" si="69">AVERAGE(AF68:AF75)</f>
        <v>6.666666666666667</v>
      </c>
      <c r="AG76">
        <f>AE76/AD76</f>
        <v>0.78832116788321172</v>
      </c>
      <c r="AH76">
        <f>AF76/AD76</f>
        <v>7.2992700729927015E-2</v>
      </c>
      <c r="AP76">
        <f>AVERAGE(AP68:AP75)</f>
        <v>74.666666666666671</v>
      </c>
      <c r="AQ76">
        <f t="shared" ref="AQ76" si="70">AVERAGE(AQ68:AQ75)</f>
        <v>63</v>
      </c>
      <c r="AR76">
        <f t="shared" ref="AR76" si="71">AVERAGE(AR68:AR75)</f>
        <v>2.3333333333333335</v>
      </c>
      <c r="AS76">
        <f>AQ76/AP76</f>
        <v>0.84375</v>
      </c>
      <c r="AT76">
        <f>AR76/AP76</f>
        <v>3.125E-2</v>
      </c>
      <c r="AV76">
        <f t="shared" ref="AV76" si="72">AVERAGE(F76,R76,AD76,AP76)</f>
        <v>77.25</v>
      </c>
      <c r="AW76">
        <f t="shared" ref="AW76" si="73">AVERAGE(G76,S76,AE76,AQ76)</f>
        <v>63.083333333333329</v>
      </c>
      <c r="AX76">
        <f t="shared" ref="AX76" si="74">AVERAGE(H76,T76,AF76,AR76)</f>
        <v>3.5000000000000004</v>
      </c>
      <c r="AY76">
        <f t="shared" ref="AY76" si="75">AVERAGE(I76,U76,AG76,AS76)</f>
        <v>0.81919699002034796</v>
      </c>
    </row>
    <row r="77" spans="1:51" x14ac:dyDescent="0.25">
      <c r="AV77">
        <f t="shared" ref="AV77" si="76">STDEV(F76,R76,AD76,AP76)</f>
        <v>9.7842465975404433</v>
      </c>
    </row>
    <row r="78" spans="1:51" ht="30" x14ac:dyDescent="0.25">
      <c r="A78" t="s">
        <v>0</v>
      </c>
      <c r="B78" t="s">
        <v>22</v>
      </c>
      <c r="C78" t="s">
        <v>1</v>
      </c>
      <c r="D78" t="s">
        <v>11</v>
      </c>
      <c r="E78" t="s">
        <v>2</v>
      </c>
      <c r="F78" s="1" t="s">
        <v>12</v>
      </c>
      <c r="G78" s="1" t="s">
        <v>13</v>
      </c>
      <c r="H78" s="1" t="s">
        <v>14</v>
      </c>
      <c r="I78" s="1" t="s">
        <v>15</v>
      </c>
      <c r="J78" s="1" t="s">
        <v>16</v>
      </c>
      <c r="M78" t="s">
        <v>0</v>
      </c>
      <c r="N78" t="s">
        <v>22</v>
      </c>
      <c r="O78" t="s">
        <v>1</v>
      </c>
      <c r="P78" t="s">
        <v>11</v>
      </c>
      <c r="Q78" t="s">
        <v>2</v>
      </c>
      <c r="R78" s="1" t="s">
        <v>12</v>
      </c>
      <c r="S78" s="1" t="s">
        <v>13</v>
      </c>
      <c r="T78" s="1" t="s">
        <v>14</v>
      </c>
      <c r="U78" s="1" t="s">
        <v>15</v>
      </c>
      <c r="V78" s="1" t="s">
        <v>16</v>
      </c>
      <c r="Y78" t="s">
        <v>0</v>
      </c>
      <c r="Z78" t="s">
        <v>22</v>
      </c>
      <c r="AA78" t="s">
        <v>1</v>
      </c>
      <c r="AB78" t="s">
        <v>11</v>
      </c>
      <c r="AC78" t="s">
        <v>2</v>
      </c>
      <c r="AD78" t="s">
        <v>12</v>
      </c>
      <c r="AE78" t="s">
        <v>13</v>
      </c>
      <c r="AF78" t="s">
        <v>14</v>
      </c>
      <c r="AG78" t="s">
        <v>15</v>
      </c>
      <c r="AH78" t="s">
        <v>16</v>
      </c>
      <c r="AK78" t="s">
        <v>0</v>
      </c>
      <c r="AL78" t="s">
        <v>22</v>
      </c>
      <c r="AM78" t="s">
        <v>1</v>
      </c>
      <c r="AN78" t="s">
        <v>11</v>
      </c>
      <c r="AO78" t="s">
        <v>2</v>
      </c>
      <c r="AP78" t="s">
        <v>12</v>
      </c>
      <c r="AQ78" t="s">
        <v>13</v>
      </c>
      <c r="AR78" t="s">
        <v>14</v>
      </c>
      <c r="AS78" t="s">
        <v>15</v>
      </c>
      <c r="AT78" t="s">
        <v>16</v>
      </c>
    </row>
    <row r="79" spans="1:51" x14ac:dyDescent="0.25">
      <c r="A79">
        <v>293</v>
      </c>
      <c r="B79" t="s">
        <v>39</v>
      </c>
      <c r="C79" t="s">
        <v>33</v>
      </c>
      <c r="D79" t="s">
        <v>43</v>
      </c>
      <c r="E79" t="s">
        <v>3</v>
      </c>
      <c r="F79" s="1">
        <v>13</v>
      </c>
      <c r="G79" s="1">
        <v>12</v>
      </c>
      <c r="H79" s="1">
        <v>1</v>
      </c>
      <c r="M79">
        <v>294</v>
      </c>
      <c r="N79" t="s">
        <v>39</v>
      </c>
      <c r="O79" t="s">
        <v>33</v>
      </c>
      <c r="P79" t="s">
        <v>59</v>
      </c>
      <c r="Q79" t="s">
        <v>3</v>
      </c>
      <c r="R79" s="1">
        <v>16</v>
      </c>
      <c r="S79" s="1">
        <v>11</v>
      </c>
      <c r="T79" s="1">
        <v>0</v>
      </c>
      <c r="Y79">
        <v>295</v>
      </c>
      <c r="AC79" t="s">
        <v>40</v>
      </c>
      <c r="AD79">
        <v>12</v>
      </c>
      <c r="AE79">
        <v>12</v>
      </c>
      <c r="AF79">
        <v>0</v>
      </c>
      <c r="AK79">
        <v>296</v>
      </c>
      <c r="AM79" t="s">
        <v>33</v>
      </c>
      <c r="AO79" t="s">
        <v>40</v>
      </c>
      <c r="AP79">
        <v>8</v>
      </c>
      <c r="AQ79">
        <v>7</v>
      </c>
      <c r="AR79">
        <v>0</v>
      </c>
    </row>
    <row r="80" spans="1:51" x14ac:dyDescent="0.25">
      <c r="D80" t="s">
        <v>50</v>
      </c>
      <c r="E80" t="s">
        <v>4</v>
      </c>
      <c r="F80" s="1">
        <v>22</v>
      </c>
      <c r="G80" s="1">
        <v>18</v>
      </c>
      <c r="H80" s="1">
        <v>3</v>
      </c>
      <c r="P80" t="s">
        <v>50</v>
      </c>
      <c r="Q80" t="s">
        <v>4</v>
      </c>
      <c r="R80" s="1">
        <v>39</v>
      </c>
      <c r="S80" s="1">
        <v>25</v>
      </c>
      <c r="T80" s="1">
        <v>2</v>
      </c>
      <c r="AC80" t="s">
        <v>4</v>
      </c>
      <c r="AD80">
        <v>15</v>
      </c>
      <c r="AE80">
        <v>14</v>
      </c>
      <c r="AF80">
        <v>0</v>
      </c>
      <c r="AO80" t="s">
        <v>71</v>
      </c>
      <c r="AP80">
        <v>17</v>
      </c>
      <c r="AQ80">
        <v>16</v>
      </c>
      <c r="AR80">
        <v>1</v>
      </c>
    </row>
    <row r="81" spans="1:51" x14ac:dyDescent="0.25">
      <c r="D81" t="s">
        <v>56</v>
      </c>
      <c r="E81" t="s">
        <v>5</v>
      </c>
      <c r="F81" s="1">
        <v>9</v>
      </c>
      <c r="G81" s="1">
        <v>10</v>
      </c>
      <c r="H81" s="1">
        <v>1</v>
      </c>
      <c r="P81" t="s">
        <v>55</v>
      </c>
      <c r="Q81" t="s">
        <v>5</v>
      </c>
      <c r="R81" s="1">
        <v>32</v>
      </c>
      <c r="S81" s="1">
        <v>26</v>
      </c>
      <c r="T81" s="1">
        <v>2</v>
      </c>
      <c r="AC81" t="s">
        <v>5</v>
      </c>
      <c r="AO81" t="s">
        <v>5</v>
      </c>
    </row>
    <row r="82" spans="1:51" x14ac:dyDescent="0.25">
      <c r="E82" t="s">
        <v>6</v>
      </c>
      <c r="F82" s="1">
        <v>9</v>
      </c>
      <c r="G82" s="1">
        <v>5</v>
      </c>
      <c r="H82" s="1">
        <v>0</v>
      </c>
      <c r="P82" t="s">
        <v>60</v>
      </c>
      <c r="Q82" t="s">
        <v>6</v>
      </c>
      <c r="R82" s="1">
        <v>19</v>
      </c>
      <c r="S82" s="1">
        <v>12</v>
      </c>
      <c r="T82" s="1">
        <v>1</v>
      </c>
      <c r="AC82" t="s">
        <v>6</v>
      </c>
      <c r="AO82" t="s">
        <v>6</v>
      </c>
    </row>
    <row r="83" spans="1:51" x14ac:dyDescent="0.25">
      <c r="E83" t="s">
        <v>7</v>
      </c>
      <c r="Q83" t="s">
        <v>7</v>
      </c>
      <c r="AC83" t="s">
        <v>7</v>
      </c>
      <c r="AO83" t="s">
        <v>7</v>
      </c>
    </row>
    <row r="84" spans="1:51" x14ac:dyDescent="0.25">
      <c r="E84" t="s">
        <v>8</v>
      </c>
      <c r="Q84" t="s">
        <v>8</v>
      </c>
      <c r="AC84" t="s">
        <v>8</v>
      </c>
      <c r="AO84" t="s">
        <v>8</v>
      </c>
    </row>
    <row r="85" spans="1:51" x14ac:dyDescent="0.25">
      <c r="E85" t="s">
        <v>9</v>
      </c>
      <c r="Q85" t="s">
        <v>9</v>
      </c>
      <c r="AC85" t="s">
        <v>9</v>
      </c>
      <c r="AO85" t="s">
        <v>9</v>
      </c>
    </row>
    <row r="86" spans="1:51" x14ac:dyDescent="0.25">
      <c r="E86" t="s">
        <v>10</v>
      </c>
      <c r="Q86" t="s">
        <v>10</v>
      </c>
      <c r="AC86" t="s">
        <v>10</v>
      </c>
      <c r="AO86" t="s">
        <v>10</v>
      </c>
    </row>
    <row r="87" spans="1:51" x14ac:dyDescent="0.25">
      <c r="F87" s="1">
        <f>AVERAGE(F79:F86)</f>
        <v>13.25</v>
      </c>
      <c r="G87" s="1">
        <f t="shared" ref="G87" si="77">AVERAGE(G79:G86)</f>
        <v>11.25</v>
      </c>
      <c r="H87" s="1">
        <f t="shared" ref="H87" si="78">AVERAGE(H79:H86)</f>
        <v>1.25</v>
      </c>
      <c r="I87" s="1">
        <f>G87/F87</f>
        <v>0.84905660377358494</v>
      </c>
      <c r="J87" s="1">
        <f>H87/F87</f>
        <v>9.4339622641509441E-2</v>
      </c>
      <c r="R87" s="1">
        <f>AVERAGE(R79:R86)</f>
        <v>26.5</v>
      </c>
      <c r="S87" s="1">
        <f t="shared" ref="S87" si="79">AVERAGE(S79:S86)</f>
        <v>18.5</v>
      </c>
      <c r="T87" s="1">
        <f t="shared" ref="T87" si="80">AVERAGE(T79:T86)</f>
        <v>1.25</v>
      </c>
      <c r="U87" s="1">
        <f>S87/R87</f>
        <v>0.69811320754716977</v>
      </c>
      <c r="V87" s="1">
        <f>T87/R87</f>
        <v>4.716981132075472E-2</v>
      </c>
      <c r="AD87">
        <f>AVERAGE(AD79:AD86)</f>
        <v>13.5</v>
      </c>
      <c r="AE87">
        <f t="shared" ref="AE87" si="81">AVERAGE(AE79:AE86)</f>
        <v>13</v>
      </c>
      <c r="AF87">
        <f t="shared" ref="AF87" si="82">AVERAGE(AF79:AF86)</f>
        <v>0</v>
      </c>
      <c r="AG87">
        <f>AE87/AD87</f>
        <v>0.96296296296296291</v>
      </c>
      <c r="AH87">
        <f>AF87/AD87</f>
        <v>0</v>
      </c>
      <c r="AP87">
        <f>AVERAGE(AP79:AP86)</f>
        <v>12.5</v>
      </c>
      <c r="AQ87">
        <f t="shared" ref="AQ87" si="83">AVERAGE(AQ79:AQ86)</f>
        <v>11.5</v>
      </c>
      <c r="AR87">
        <f t="shared" ref="AR87" si="84">AVERAGE(AR79:AR86)</f>
        <v>0.5</v>
      </c>
      <c r="AS87">
        <f>AQ87/AP87</f>
        <v>0.92</v>
      </c>
      <c r="AT87">
        <f>AR87/AP87</f>
        <v>0.04</v>
      </c>
      <c r="AV87">
        <f t="shared" ref="AV87" si="85">AVERAGE(F87,R87,AD87,AP87)</f>
        <v>16.4375</v>
      </c>
      <c r="AW87">
        <f t="shared" ref="AW87" si="86">AVERAGE(G87,S87,AE87,AQ87)</f>
        <v>13.5625</v>
      </c>
      <c r="AX87">
        <f t="shared" ref="AX87" si="87">AVERAGE(H87,T87,AF87,AR87)</f>
        <v>0.75</v>
      </c>
      <c r="AY87">
        <f t="shared" ref="AY87" si="88">AVERAGE(I87,U87,AG87,AS87)</f>
        <v>0.85753319357092939</v>
      </c>
    </row>
    <row r="88" spans="1:51" x14ac:dyDescent="0.25">
      <c r="AV88">
        <f t="shared" ref="AV88" si="89">STDEV(F87,R87,AD87,AP87)</f>
        <v>6.7217774187090322</v>
      </c>
    </row>
    <row r="89" spans="1:51" x14ac:dyDescent="0.25">
      <c r="C89" t="s">
        <v>1</v>
      </c>
      <c r="O89" t="s">
        <v>1</v>
      </c>
      <c r="AM89" t="s">
        <v>1</v>
      </c>
    </row>
    <row r="90" spans="1:51" ht="30" x14ac:dyDescent="0.25">
      <c r="A90" t="s">
        <v>0</v>
      </c>
      <c r="B90" t="s">
        <v>22</v>
      </c>
      <c r="C90" t="s">
        <v>35</v>
      </c>
      <c r="D90" t="s">
        <v>11</v>
      </c>
      <c r="E90" t="s">
        <v>2</v>
      </c>
      <c r="F90" s="1" t="s">
        <v>12</v>
      </c>
      <c r="G90" s="1" t="s">
        <v>13</v>
      </c>
      <c r="H90" s="1" t="s">
        <v>14</v>
      </c>
      <c r="I90" s="1" t="s">
        <v>15</v>
      </c>
      <c r="J90" s="1" t="s">
        <v>16</v>
      </c>
      <c r="M90" t="s">
        <v>0</v>
      </c>
      <c r="N90" t="s">
        <v>22</v>
      </c>
      <c r="O90" t="s">
        <v>35</v>
      </c>
      <c r="P90" t="s">
        <v>11</v>
      </c>
      <c r="Q90" t="s">
        <v>2</v>
      </c>
      <c r="R90" s="1" t="s">
        <v>12</v>
      </c>
      <c r="S90" s="1" t="s">
        <v>13</v>
      </c>
      <c r="T90" s="1" t="s">
        <v>14</v>
      </c>
      <c r="U90" s="1" t="s">
        <v>15</v>
      </c>
      <c r="V90" s="1" t="s">
        <v>16</v>
      </c>
      <c r="Y90" t="s">
        <v>0</v>
      </c>
      <c r="Z90" t="s">
        <v>22</v>
      </c>
      <c r="AA90" t="s">
        <v>1</v>
      </c>
      <c r="AB90" t="s">
        <v>11</v>
      </c>
      <c r="AC90" t="s">
        <v>2</v>
      </c>
      <c r="AD90" t="s">
        <v>12</v>
      </c>
      <c r="AE90" t="s">
        <v>13</v>
      </c>
      <c r="AF90" t="s">
        <v>14</v>
      </c>
      <c r="AG90" t="s">
        <v>15</v>
      </c>
      <c r="AH90" t="s">
        <v>16</v>
      </c>
      <c r="AK90" t="s">
        <v>0</v>
      </c>
      <c r="AL90" t="s">
        <v>22</v>
      </c>
      <c r="AM90" t="s">
        <v>35</v>
      </c>
      <c r="AN90" t="s">
        <v>11</v>
      </c>
      <c r="AO90" t="s">
        <v>2</v>
      </c>
      <c r="AP90" t="s">
        <v>12</v>
      </c>
      <c r="AQ90" t="s">
        <v>13</v>
      </c>
      <c r="AR90" t="s">
        <v>14</v>
      </c>
      <c r="AS90" t="s">
        <v>15</v>
      </c>
      <c r="AT90" t="s">
        <v>16</v>
      </c>
    </row>
    <row r="91" spans="1:51" x14ac:dyDescent="0.25">
      <c r="A91">
        <v>301</v>
      </c>
      <c r="B91" t="s">
        <v>39</v>
      </c>
      <c r="D91" t="s">
        <v>90</v>
      </c>
      <c r="E91" t="s">
        <v>3</v>
      </c>
      <c r="F91" s="1">
        <v>43</v>
      </c>
      <c r="G91" s="1">
        <v>33</v>
      </c>
      <c r="H91" s="1">
        <v>0</v>
      </c>
      <c r="M91">
        <v>302</v>
      </c>
      <c r="N91" t="s">
        <v>39</v>
      </c>
      <c r="P91" t="s">
        <v>61</v>
      </c>
      <c r="Q91" t="s">
        <v>3</v>
      </c>
      <c r="R91" s="1">
        <v>34</v>
      </c>
      <c r="S91" s="1">
        <v>31</v>
      </c>
      <c r="T91" s="1">
        <v>1</v>
      </c>
      <c r="Y91">
        <v>303</v>
      </c>
      <c r="AC91" t="s">
        <v>3</v>
      </c>
      <c r="AK91">
        <v>304</v>
      </c>
      <c r="AL91" t="s">
        <v>39</v>
      </c>
      <c r="AN91" t="s">
        <v>62</v>
      </c>
      <c r="AO91" t="s">
        <v>3</v>
      </c>
      <c r="AP91">
        <v>54</v>
      </c>
      <c r="AQ91">
        <v>50</v>
      </c>
      <c r="AR91">
        <v>0</v>
      </c>
    </row>
    <row r="92" spans="1:51" x14ac:dyDescent="0.25">
      <c r="D92" t="s">
        <v>56</v>
      </c>
      <c r="E92" t="s">
        <v>4</v>
      </c>
      <c r="F92" s="1">
        <v>31</v>
      </c>
      <c r="G92" s="1">
        <v>24</v>
      </c>
      <c r="H92" s="1">
        <v>2</v>
      </c>
      <c r="P92" t="s">
        <v>45</v>
      </c>
      <c r="Q92" t="s">
        <v>4</v>
      </c>
      <c r="R92" s="1">
        <v>46</v>
      </c>
      <c r="S92" s="1">
        <v>43</v>
      </c>
      <c r="T92" s="1">
        <v>1</v>
      </c>
      <c r="AC92" t="s">
        <v>4</v>
      </c>
      <c r="AN92" t="s">
        <v>54</v>
      </c>
      <c r="AO92" t="s">
        <v>4</v>
      </c>
      <c r="AP92">
        <v>22</v>
      </c>
      <c r="AQ92">
        <v>22</v>
      </c>
      <c r="AR92">
        <v>0</v>
      </c>
    </row>
    <row r="93" spans="1:51" x14ac:dyDescent="0.25">
      <c r="D93" t="s">
        <v>56</v>
      </c>
      <c r="E93" t="s">
        <v>5</v>
      </c>
      <c r="F93" s="1">
        <v>33</v>
      </c>
      <c r="G93" s="1">
        <v>27</v>
      </c>
      <c r="H93" s="1">
        <v>1</v>
      </c>
      <c r="Q93" t="s">
        <v>5</v>
      </c>
      <c r="AC93" t="s">
        <v>5</v>
      </c>
      <c r="AN93" t="s">
        <v>48</v>
      </c>
      <c r="AO93" t="s">
        <v>5</v>
      </c>
      <c r="AP93">
        <v>42</v>
      </c>
      <c r="AQ93">
        <v>34</v>
      </c>
      <c r="AR93">
        <v>3</v>
      </c>
    </row>
    <row r="94" spans="1:51" x14ac:dyDescent="0.25">
      <c r="E94" t="s">
        <v>6</v>
      </c>
      <c r="Q94" t="s">
        <v>6</v>
      </c>
      <c r="AC94" t="s">
        <v>6</v>
      </c>
      <c r="AO94" t="s">
        <v>6</v>
      </c>
    </row>
    <row r="95" spans="1:51" x14ac:dyDescent="0.25">
      <c r="E95" t="s">
        <v>7</v>
      </c>
      <c r="Q95" t="s">
        <v>7</v>
      </c>
      <c r="AC95" t="s">
        <v>7</v>
      </c>
      <c r="AO95" t="s">
        <v>7</v>
      </c>
    </row>
    <row r="96" spans="1:51" x14ac:dyDescent="0.25">
      <c r="E96" t="s">
        <v>8</v>
      </c>
      <c r="Q96" t="s">
        <v>8</v>
      </c>
      <c r="AC96" t="s">
        <v>8</v>
      </c>
      <c r="AO96" t="s">
        <v>8</v>
      </c>
    </row>
    <row r="97" spans="1:51" x14ac:dyDescent="0.25">
      <c r="E97" t="s">
        <v>9</v>
      </c>
      <c r="Q97" t="s">
        <v>9</v>
      </c>
      <c r="AC97" t="s">
        <v>9</v>
      </c>
      <c r="AO97" t="s">
        <v>9</v>
      </c>
    </row>
    <row r="98" spans="1:51" x14ac:dyDescent="0.25">
      <c r="E98" t="s">
        <v>10</v>
      </c>
      <c r="Q98" t="s">
        <v>10</v>
      </c>
      <c r="AC98" t="s">
        <v>10</v>
      </c>
      <c r="AO98" t="s">
        <v>10</v>
      </c>
    </row>
    <row r="99" spans="1:51" x14ac:dyDescent="0.25">
      <c r="F99" s="1">
        <f t="shared" ref="F99" si="90">AVERAGE(F91:F98)</f>
        <v>35.666666666666664</v>
      </c>
      <c r="G99" s="1">
        <f t="shared" ref="G99" si="91">AVERAGE(G91:G98)</f>
        <v>28</v>
      </c>
      <c r="H99" s="1">
        <f t="shared" ref="H99" si="92">AVERAGE(H91:H98)</f>
        <v>1</v>
      </c>
      <c r="I99" s="1">
        <f t="shared" ref="I99" si="93">G99/F99</f>
        <v>0.7850467289719627</v>
      </c>
      <c r="J99" s="1">
        <f t="shared" ref="J99" si="94">H99/F99</f>
        <v>2.8037383177570097E-2</v>
      </c>
      <c r="R99" s="1">
        <f t="shared" ref="R99" si="95">AVERAGE(R91:R98)</f>
        <v>40</v>
      </c>
      <c r="S99" s="1">
        <f t="shared" ref="S99" si="96">AVERAGE(S91:S98)</f>
        <v>37</v>
      </c>
      <c r="T99" s="1">
        <f t="shared" ref="T99" si="97">AVERAGE(T91:T98)</f>
        <v>1</v>
      </c>
      <c r="U99" s="1">
        <f t="shared" ref="U99" si="98">S99/R99</f>
        <v>0.92500000000000004</v>
      </c>
      <c r="V99" s="1">
        <f t="shared" ref="V99" si="99">T99/R99</f>
        <v>2.5000000000000001E-2</v>
      </c>
      <c r="AD99" t="e">
        <f t="shared" ref="AD99" si="100">AVERAGE(AD91:AD98)</f>
        <v>#DIV/0!</v>
      </c>
      <c r="AE99" t="e">
        <f t="shared" ref="AE99" si="101">AVERAGE(AE91:AE98)</f>
        <v>#DIV/0!</v>
      </c>
      <c r="AF99" t="e">
        <f t="shared" ref="AF99" si="102">AVERAGE(AF91:AF98)</f>
        <v>#DIV/0!</v>
      </c>
      <c r="AG99" t="e">
        <f t="shared" ref="AG99" si="103">AE99/AD99</f>
        <v>#DIV/0!</v>
      </c>
      <c r="AH99" t="e">
        <f t="shared" ref="AH99" si="104">AF99/AD99</f>
        <v>#DIV/0!</v>
      </c>
      <c r="AP99">
        <f t="shared" ref="AP99" si="105">AVERAGE(AP91:AP98)</f>
        <v>39.333333333333336</v>
      </c>
      <c r="AQ99">
        <f t="shared" ref="AQ99" si="106">AVERAGE(AQ91:AQ98)</f>
        <v>35.333333333333336</v>
      </c>
      <c r="AR99">
        <f t="shared" ref="AR99" si="107">AVERAGE(AR91:AR98)</f>
        <v>1</v>
      </c>
      <c r="AS99">
        <f t="shared" ref="AS99" si="108">AQ99/AP99</f>
        <v>0.89830508474576276</v>
      </c>
      <c r="AT99">
        <f t="shared" ref="AT99" si="109">AR99/AP99</f>
        <v>2.542372881355932E-2</v>
      </c>
      <c r="AV99" t="e">
        <f t="shared" ref="AV99" si="110">AVERAGE(F99,R99,AD99,AP99)</f>
        <v>#DIV/0!</v>
      </c>
      <c r="AW99" t="e">
        <f t="shared" ref="AW99" si="111">AVERAGE(G99,S99,AE99,AQ99)</f>
        <v>#DIV/0!</v>
      </c>
      <c r="AX99" t="e">
        <f t="shared" ref="AX99" si="112">AVERAGE(H99,T99,AF99,AR99)</f>
        <v>#DIV/0!</v>
      </c>
      <c r="AY99" t="e">
        <f t="shared" ref="AY99" si="113">AVERAGE(I99,U99,AG99,AS99)</f>
        <v>#DIV/0!</v>
      </c>
    </row>
    <row r="100" spans="1:51" x14ac:dyDescent="0.25">
      <c r="C100" t="s">
        <v>1</v>
      </c>
      <c r="O100" t="s">
        <v>1</v>
      </c>
      <c r="AM100" t="s">
        <v>1</v>
      </c>
      <c r="AV100" t="e">
        <f t="shared" ref="AV100" si="114">STDEV(F99,R99,AD99,AP99)</f>
        <v>#DIV/0!</v>
      </c>
    </row>
    <row r="101" spans="1:51" ht="30" x14ac:dyDescent="0.25">
      <c r="A101" t="s">
        <v>0</v>
      </c>
      <c r="B101" t="s">
        <v>22</v>
      </c>
      <c r="C101" t="s">
        <v>36</v>
      </c>
      <c r="D101" t="s">
        <v>11</v>
      </c>
      <c r="E101" t="s">
        <v>2</v>
      </c>
      <c r="F101" s="1" t="s">
        <v>12</v>
      </c>
      <c r="G101" s="1" t="s">
        <v>13</v>
      </c>
      <c r="H101" s="1" t="s">
        <v>14</v>
      </c>
      <c r="I101" s="1" t="s">
        <v>15</v>
      </c>
      <c r="J101" s="1" t="s">
        <v>16</v>
      </c>
      <c r="M101" t="s">
        <v>0</v>
      </c>
      <c r="N101" t="s">
        <v>22</v>
      </c>
      <c r="O101" t="s">
        <v>101</v>
      </c>
      <c r="P101" t="s">
        <v>11</v>
      </c>
      <c r="Q101" t="s">
        <v>2</v>
      </c>
      <c r="R101" s="1" t="s">
        <v>12</v>
      </c>
      <c r="S101" s="1" t="s">
        <v>13</v>
      </c>
      <c r="T101" s="1" t="s">
        <v>14</v>
      </c>
      <c r="U101" s="1" t="s">
        <v>15</v>
      </c>
      <c r="V101" s="1" t="s">
        <v>16</v>
      </c>
      <c r="Y101" t="s">
        <v>0</v>
      </c>
      <c r="Z101" t="s">
        <v>22</v>
      </c>
      <c r="AA101" t="s">
        <v>1</v>
      </c>
      <c r="AB101" t="s">
        <v>11</v>
      </c>
      <c r="AC101" t="s">
        <v>2</v>
      </c>
      <c r="AD101" t="s">
        <v>12</v>
      </c>
      <c r="AE101" t="s">
        <v>13</v>
      </c>
      <c r="AF101" t="s">
        <v>14</v>
      </c>
      <c r="AG101" t="s">
        <v>15</v>
      </c>
      <c r="AH101" t="s">
        <v>16</v>
      </c>
      <c r="AK101" t="s">
        <v>0</v>
      </c>
      <c r="AL101" t="s">
        <v>22</v>
      </c>
      <c r="AM101" t="s">
        <v>36</v>
      </c>
      <c r="AN101" t="s">
        <v>11</v>
      </c>
      <c r="AO101" t="s">
        <v>2</v>
      </c>
      <c r="AP101" t="s">
        <v>12</v>
      </c>
      <c r="AQ101" t="s">
        <v>13</v>
      </c>
      <c r="AR101" t="s">
        <v>14</v>
      </c>
      <c r="AS101" t="s">
        <v>15</v>
      </c>
      <c r="AT101" t="s">
        <v>16</v>
      </c>
    </row>
    <row r="102" spans="1:51" x14ac:dyDescent="0.25">
      <c r="A102">
        <v>277</v>
      </c>
      <c r="B102" t="s">
        <v>31</v>
      </c>
      <c r="D102" t="s">
        <v>88</v>
      </c>
      <c r="E102" t="s">
        <v>3</v>
      </c>
      <c r="F102" s="1">
        <v>21</v>
      </c>
      <c r="G102" s="1">
        <v>19</v>
      </c>
      <c r="H102" s="1">
        <v>1</v>
      </c>
      <c r="M102">
        <v>263</v>
      </c>
      <c r="N102" t="s">
        <v>31</v>
      </c>
      <c r="P102" t="s">
        <v>45</v>
      </c>
      <c r="Q102" t="s">
        <v>3</v>
      </c>
      <c r="R102" s="1">
        <v>8</v>
      </c>
      <c r="S102" s="1">
        <v>5</v>
      </c>
      <c r="T102" s="1">
        <v>0</v>
      </c>
      <c r="Y102">
        <v>279</v>
      </c>
      <c r="AA102" t="s">
        <v>86</v>
      </c>
      <c r="AB102" t="s">
        <v>46</v>
      </c>
      <c r="AC102" t="s">
        <v>3</v>
      </c>
      <c r="AD102">
        <v>27</v>
      </c>
      <c r="AE102">
        <v>24</v>
      </c>
      <c r="AF102">
        <v>4</v>
      </c>
      <c r="AK102">
        <v>280</v>
      </c>
      <c r="AN102" t="s">
        <v>48</v>
      </c>
      <c r="AO102" t="s">
        <v>3</v>
      </c>
      <c r="AP102">
        <v>46</v>
      </c>
      <c r="AQ102">
        <v>45</v>
      </c>
      <c r="AR102">
        <v>1</v>
      </c>
    </row>
    <row r="103" spans="1:51" x14ac:dyDescent="0.25">
      <c r="D103" t="s">
        <v>89</v>
      </c>
      <c r="E103" t="s">
        <v>4</v>
      </c>
      <c r="F103" s="1">
        <v>12</v>
      </c>
      <c r="G103" s="1">
        <v>12</v>
      </c>
      <c r="H103" s="1">
        <v>0</v>
      </c>
      <c r="P103" t="s">
        <v>43</v>
      </c>
      <c r="Q103" t="s">
        <v>4</v>
      </c>
      <c r="R103" s="1">
        <v>32</v>
      </c>
      <c r="S103" s="1">
        <v>27</v>
      </c>
      <c r="T103" s="1">
        <v>0</v>
      </c>
      <c r="AB103" t="s">
        <v>78</v>
      </c>
      <c r="AC103" t="s">
        <v>4</v>
      </c>
      <c r="AD103">
        <v>24</v>
      </c>
      <c r="AE103">
        <v>23</v>
      </c>
      <c r="AF103">
        <v>0</v>
      </c>
      <c r="AN103" t="s">
        <v>49</v>
      </c>
      <c r="AO103" t="s">
        <v>4</v>
      </c>
      <c r="AP103">
        <v>40</v>
      </c>
      <c r="AQ103">
        <v>37</v>
      </c>
      <c r="AR103">
        <v>0</v>
      </c>
    </row>
    <row r="104" spans="1:51" x14ac:dyDescent="0.25">
      <c r="E104" t="s">
        <v>5</v>
      </c>
      <c r="P104" t="s">
        <v>53</v>
      </c>
      <c r="Q104" t="s">
        <v>5</v>
      </c>
      <c r="R104" s="1">
        <v>30</v>
      </c>
      <c r="S104" s="1">
        <v>23</v>
      </c>
      <c r="T104" s="1">
        <v>2</v>
      </c>
      <c r="AB104" t="s">
        <v>40</v>
      </c>
      <c r="AC104" t="s">
        <v>5</v>
      </c>
      <c r="AD104">
        <v>20</v>
      </c>
      <c r="AE104">
        <v>20</v>
      </c>
      <c r="AF104">
        <v>0</v>
      </c>
      <c r="AN104" t="s">
        <v>43</v>
      </c>
      <c r="AO104" t="s">
        <v>5</v>
      </c>
      <c r="AP104">
        <v>35</v>
      </c>
      <c r="AQ104">
        <v>30</v>
      </c>
      <c r="AR104">
        <v>0</v>
      </c>
    </row>
    <row r="105" spans="1:51" x14ac:dyDescent="0.25">
      <c r="E105" t="s">
        <v>6</v>
      </c>
      <c r="Q105" t="s">
        <v>6</v>
      </c>
      <c r="AC105" t="s">
        <v>6</v>
      </c>
      <c r="AO105" t="s">
        <v>6</v>
      </c>
    </row>
    <row r="106" spans="1:51" x14ac:dyDescent="0.25">
      <c r="E106" t="s">
        <v>7</v>
      </c>
      <c r="Q106" t="s">
        <v>7</v>
      </c>
      <c r="AC106" t="s">
        <v>7</v>
      </c>
      <c r="AO106" t="s">
        <v>7</v>
      </c>
    </row>
    <row r="107" spans="1:51" x14ac:dyDescent="0.25">
      <c r="E107" t="s">
        <v>8</v>
      </c>
      <c r="Q107" t="s">
        <v>8</v>
      </c>
      <c r="AC107" t="s">
        <v>8</v>
      </c>
      <c r="AO107" t="s">
        <v>8</v>
      </c>
    </row>
    <row r="108" spans="1:51" x14ac:dyDescent="0.25">
      <c r="E108" t="s">
        <v>9</v>
      </c>
      <c r="Q108" t="s">
        <v>9</v>
      </c>
      <c r="AC108" t="s">
        <v>9</v>
      </c>
      <c r="AO108" t="s">
        <v>9</v>
      </c>
    </row>
    <row r="109" spans="1:51" x14ac:dyDescent="0.25">
      <c r="E109" t="s">
        <v>10</v>
      </c>
      <c r="Q109" t="s">
        <v>10</v>
      </c>
      <c r="AC109" t="s">
        <v>10</v>
      </c>
      <c r="AO109" t="s">
        <v>10</v>
      </c>
    </row>
    <row r="110" spans="1:51" x14ac:dyDescent="0.25">
      <c r="F110" s="1">
        <f t="shared" ref="F110" si="115">AVERAGE(F102:F109)</f>
        <v>16.5</v>
      </c>
      <c r="G110" s="1">
        <f t="shared" ref="G110" si="116">AVERAGE(G102:G109)</f>
        <v>15.5</v>
      </c>
      <c r="H110" s="1">
        <f t="shared" ref="H110" si="117">AVERAGE(H102:H109)</f>
        <v>0.5</v>
      </c>
      <c r="I110" s="1">
        <f t="shared" ref="I110" si="118">G110/F110</f>
        <v>0.93939393939393945</v>
      </c>
      <c r="J110" s="1">
        <f t="shared" ref="J110" si="119">H110/F110</f>
        <v>3.0303030303030304E-2</v>
      </c>
      <c r="R110" s="1">
        <f t="shared" ref="R110" si="120">AVERAGE(R102:R109)</f>
        <v>23.333333333333332</v>
      </c>
      <c r="S110" s="1">
        <f t="shared" ref="S110" si="121">AVERAGE(S102:S109)</f>
        <v>18.333333333333332</v>
      </c>
      <c r="T110" s="1">
        <f t="shared" ref="T110" si="122">AVERAGE(T102:T109)</f>
        <v>0.66666666666666663</v>
      </c>
      <c r="U110" s="1">
        <f t="shared" ref="U110" si="123">S110/R110</f>
        <v>0.7857142857142857</v>
      </c>
      <c r="V110" s="1">
        <f t="shared" ref="V110" si="124">T110/R110</f>
        <v>2.8571428571428571E-2</v>
      </c>
      <c r="AD110">
        <f t="shared" ref="AD110" si="125">AVERAGE(AD102:AD109)</f>
        <v>23.666666666666668</v>
      </c>
      <c r="AE110">
        <f t="shared" ref="AE110" si="126">AVERAGE(AE102:AE109)</f>
        <v>22.333333333333332</v>
      </c>
      <c r="AF110">
        <f t="shared" ref="AF110" si="127">AVERAGE(AF102:AF109)</f>
        <v>1.3333333333333333</v>
      </c>
      <c r="AG110">
        <f t="shared" ref="AG110" si="128">AE110/AD110</f>
        <v>0.94366197183098577</v>
      </c>
      <c r="AH110">
        <f t="shared" ref="AH110" si="129">AF110/AD110</f>
        <v>5.6338028169014079E-2</v>
      </c>
      <c r="AP110">
        <f t="shared" ref="AP110" si="130">AVERAGE(AP102:AP109)</f>
        <v>40.333333333333336</v>
      </c>
      <c r="AQ110">
        <f t="shared" ref="AQ110" si="131">AVERAGE(AQ102:AQ109)</f>
        <v>37.333333333333336</v>
      </c>
      <c r="AR110">
        <f t="shared" ref="AR110" si="132">AVERAGE(AR102:AR109)</f>
        <v>0.33333333333333331</v>
      </c>
      <c r="AS110">
        <f t="shared" ref="AS110" si="133">AQ110/AP110</f>
        <v>0.92561983471074383</v>
      </c>
      <c r="AT110">
        <f t="shared" ref="AT110" si="134">AR110/AP110</f>
        <v>8.2644628099173539E-3</v>
      </c>
      <c r="AV110">
        <f t="shared" ref="AV110" si="135">AVERAGE(F110,R110,AD110,AP110)</f>
        <v>25.958333333333336</v>
      </c>
      <c r="AW110">
        <f t="shared" ref="AW110" si="136">AVERAGE(G110,S110,AE110,AQ110)</f>
        <v>23.375</v>
      </c>
      <c r="AX110">
        <f t="shared" ref="AX110" si="137">AVERAGE(H110,T110,AF110,AR110)</f>
        <v>0.70833333333333337</v>
      </c>
      <c r="AY110">
        <f t="shared" ref="AY110" si="138">AVERAGE(I110,U110,AG110,AS110)</f>
        <v>0.89859750791248871</v>
      </c>
    </row>
    <row r="111" spans="1:51" x14ac:dyDescent="0.25">
      <c r="C111" t="s">
        <v>1</v>
      </c>
      <c r="O111" t="s">
        <v>1</v>
      </c>
      <c r="AM111" t="s">
        <v>1</v>
      </c>
      <c r="AV111">
        <f t="shared" ref="AV111" si="139">STDEV(F110,R110,AD110,AP110)</f>
        <v>10.136453284319186</v>
      </c>
    </row>
    <row r="112" spans="1:51" x14ac:dyDescent="0.25">
      <c r="C112" t="s">
        <v>37</v>
      </c>
      <c r="O112" t="s">
        <v>37</v>
      </c>
      <c r="AM112" t="s">
        <v>37</v>
      </c>
    </row>
    <row r="113" spans="1:51" ht="30" x14ac:dyDescent="0.25">
      <c r="A113" t="s">
        <v>0</v>
      </c>
      <c r="B113" t="s">
        <v>22</v>
      </c>
      <c r="D113" t="s">
        <v>11</v>
      </c>
      <c r="E113" t="s">
        <v>2</v>
      </c>
      <c r="F113" s="1" t="s">
        <v>12</v>
      </c>
      <c r="G113" s="1" t="s">
        <v>13</v>
      </c>
      <c r="H113" s="1" t="s">
        <v>14</v>
      </c>
      <c r="I113" s="1" t="s">
        <v>15</v>
      </c>
      <c r="J113" s="1" t="s">
        <v>16</v>
      </c>
      <c r="M113" t="s">
        <v>0</v>
      </c>
      <c r="N113" t="s">
        <v>22</v>
      </c>
      <c r="P113" t="s">
        <v>11</v>
      </c>
      <c r="Q113" t="s">
        <v>2</v>
      </c>
      <c r="R113" s="1" t="s">
        <v>12</v>
      </c>
      <c r="S113" s="1" t="s">
        <v>13</v>
      </c>
      <c r="T113" s="1" t="s">
        <v>14</v>
      </c>
      <c r="U113" s="1" t="s">
        <v>15</v>
      </c>
      <c r="V113" s="1" t="s">
        <v>16</v>
      </c>
      <c r="Y113" t="s">
        <v>0</v>
      </c>
      <c r="Z113" t="s">
        <v>22</v>
      </c>
      <c r="AA113" t="s">
        <v>1</v>
      </c>
      <c r="AB113" t="s">
        <v>11</v>
      </c>
      <c r="AC113" t="s">
        <v>2</v>
      </c>
      <c r="AD113" t="s">
        <v>12</v>
      </c>
      <c r="AE113" t="s">
        <v>13</v>
      </c>
      <c r="AF113" t="s">
        <v>14</v>
      </c>
      <c r="AG113" t="s">
        <v>15</v>
      </c>
      <c r="AH113" t="s">
        <v>16</v>
      </c>
      <c r="AK113" t="s">
        <v>0</v>
      </c>
      <c r="AL113" t="s">
        <v>22</v>
      </c>
      <c r="AN113" t="s">
        <v>11</v>
      </c>
      <c r="AO113" t="s">
        <v>2</v>
      </c>
      <c r="AP113" t="s">
        <v>12</v>
      </c>
      <c r="AQ113" t="s">
        <v>13</v>
      </c>
      <c r="AR113" t="s">
        <v>14</v>
      </c>
      <c r="AS113" t="s">
        <v>15</v>
      </c>
      <c r="AT113" t="s">
        <v>16</v>
      </c>
    </row>
    <row r="114" spans="1:51" x14ac:dyDescent="0.25">
      <c r="A114">
        <v>276</v>
      </c>
      <c r="B114" t="s">
        <v>31</v>
      </c>
      <c r="C114" t="s">
        <v>38</v>
      </c>
      <c r="D114" t="s">
        <v>40</v>
      </c>
      <c r="E114" t="s">
        <v>23</v>
      </c>
      <c r="F114" s="1">
        <v>55</v>
      </c>
      <c r="G114" s="1">
        <v>41</v>
      </c>
      <c r="H114" s="1">
        <v>2</v>
      </c>
      <c r="M114">
        <v>299</v>
      </c>
      <c r="N114" t="s">
        <v>81</v>
      </c>
      <c r="P114" t="s">
        <v>46</v>
      </c>
      <c r="Q114" t="s">
        <v>3</v>
      </c>
      <c r="Y114">
        <v>264</v>
      </c>
      <c r="AB114" t="s">
        <v>44</v>
      </c>
      <c r="AC114" t="s">
        <v>23</v>
      </c>
      <c r="AD114">
        <v>38</v>
      </c>
      <c r="AE114">
        <v>35</v>
      </c>
      <c r="AF114">
        <v>1</v>
      </c>
      <c r="AK114">
        <v>269</v>
      </c>
      <c r="AL114" t="s">
        <v>87</v>
      </c>
      <c r="AN114" t="s">
        <v>50</v>
      </c>
      <c r="AO114" t="s">
        <v>3</v>
      </c>
      <c r="AP114">
        <v>45</v>
      </c>
      <c r="AQ114">
        <v>43</v>
      </c>
      <c r="AR114">
        <v>2</v>
      </c>
    </row>
    <row r="115" spans="1:51" x14ac:dyDescent="0.25">
      <c r="D115" t="s">
        <v>50</v>
      </c>
      <c r="E115" t="s">
        <v>24</v>
      </c>
      <c r="F115" s="1">
        <v>33</v>
      </c>
      <c r="G115" s="1">
        <v>28</v>
      </c>
      <c r="H115" s="1">
        <v>1</v>
      </c>
      <c r="P115" t="s">
        <v>78</v>
      </c>
      <c r="Q115" t="s">
        <v>4</v>
      </c>
      <c r="R115" s="1">
        <v>27</v>
      </c>
      <c r="S115" s="1">
        <v>24</v>
      </c>
      <c r="T115" s="1">
        <v>1</v>
      </c>
      <c r="AB115" t="s">
        <v>32</v>
      </c>
      <c r="AC115" t="s">
        <v>24</v>
      </c>
      <c r="AD115">
        <v>49</v>
      </c>
      <c r="AE115">
        <v>45</v>
      </c>
      <c r="AF115">
        <v>0</v>
      </c>
      <c r="AN115" t="s">
        <v>40</v>
      </c>
      <c r="AO115" t="s">
        <v>4</v>
      </c>
      <c r="AP115">
        <v>26</v>
      </c>
      <c r="AQ115">
        <v>22</v>
      </c>
      <c r="AR115">
        <v>0</v>
      </c>
    </row>
    <row r="116" spans="1:51" x14ac:dyDescent="0.25">
      <c r="E116" t="s">
        <v>25</v>
      </c>
      <c r="F116" s="1">
        <v>27</v>
      </c>
      <c r="G116" s="1">
        <v>27</v>
      </c>
      <c r="H116" s="1">
        <v>2</v>
      </c>
      <c r="P116" t="s">
        <v>56</v>
      </c>
      <c r="Q116" t="s">
        <v>5</v>
      </c>
      <c r="R116" s="1">
        <v>24</v>
      </c>
      <c r="S116" s="1">
        <v>24</v>
      </c>
      <c r="T116" s="1">
        <v>0</v>
      </c>
      <c r="AB116" t="s">
        <v>48</v>
      </c>
      <c r="AC116" t="s">
        <v>25</v>
      </c>
      <c r="AD116">
        <v>24</v>
      </c>
      <c r="AE116">
        <v>21</v>
      </c>
      <c r="AF116">
        <v>0</v>
      </c>
      <c r="AN116" t="s">
        <v>48</v>
      </c>
      <c r="AO116" t="s">
        <v>5</v>
      </c>
      <c r="AP116">
        <v>24</v>
      </c>
      <c r="AQ116">
        <v>23</v>
      </c>
      <c r="AR116">
        <v>1</v>
      </c>
    </row>
    <row r="117" spans="1:51" x14ac:dyDescent="0.25">
      <c r="E117" t="s">
        <v>26</v>
      </c>
      <c r="P117" t="s">
        <v>71</v>
      </c>
      <c r="Q117" t="s">
        <v>6</v>
      </c>
      <c r="R117" s="1">
        <v>8</v>
      </c>
      <c r="S117" s="1">
        <v>6</v>
      </c>
      <c r="T117" s="1">
        <v>0</v>
      </c>
      <c r="AC117" t="s">
        <v>26</v>
      </c>
      <c r="AO117" t="s">
        <v>6</v>
      </c>
    </row>
    <row r="118" spans="1:51" x14ac:dyDescent="0.25">
      <c r="E118" t="s">
        <v>27</v>
      </c>
      <c r="Q118" t="s">
        <v>7</v>
      </c>
      <c r="AC118" t="s">
        <v>27</v>
      </c>
      <c r="AO118" t="s">
        <v>7</v>
      </c>
    </row>
    <row r="119" spans="1:51" x14ac:dyDescent="0.25">
      <c r="E119" t="s">
        <v>28</v>
      </c>
      <c r="Q119" t="s">
        <v>8</v>
      </c>
      <c r="AC119" t="s">
        <v>28</v>
      </c>
      <c r="AO119" t="s">
        <v>8</v>
      </c>
    </row>
    <row r="120" spans="1:51" x14ac:dyDescent="0.25">
      <c r="E120" t="s">
        <v>29</v>
      </c>
      <c r="Q120" t="s">
        <v>9</v>
      </c>
      <c r="AC120" t="s">
        <v>29</v>
      </c>
      <c r="AO120" t="s">
        <v>9</v>
      </c>
    </row>
    <row r="121" spans="1:51" x14ac:dyDescent="0.25">
      <c r="E121" t="s">
        <v>30</v>
      </c>
      <c r="Q121" t="s">
        <v>10</v>
      </c>
      <c r="AC121" t="s">
        <v>30</v>
      </c>
      <c r="AO121" t="s">
        <v>10</v>
      </c>
    </row>
    <row r="122" spans="1:51" x14ac:dyDescent="0.25">
      <c r="C122" t="s">
        <v>1</v>
      </c>
      <c r="F122" s="1">
        <f t="shared" ref="F122" si="140">AVERAGE(F114:F121)</f>
        <v>38.333333333333336</v>
      </c>
      <c r="G122" s="1">
        <f t="shared" ref="G122" si="141">AVERAGE(G114:G121)</f>
        <v>32</v>
      </c>
      <c r="H122" s="1">
        <f t="shared" ref="H122" si="142">AVERAGE(H114:H121)</f>
        <v>1.6666666666666667</v>
      </c>
      <c r="I122" s="1">
        <f t="shared" ref="I122" si="143">G122/F122</f>
        <v>0.83478260869565213</v>
      </c>
      <c r="J122" s="1">
        <f t="shared" ref="J122" si="144">H122/F122</f>
        <v>4.3478260869565216E-2</v>
      </c>
      <c r="O122" t="s">
        <v>1</v>
      </c>
      <c r="R122" s="1">
        <f t="shared" ref="R122" si="145">AVERAGE(R114:R121)</f>
        <v>19.666666666666668</v>
      </c>
      <c r="S122" s="1">
        <f t="shared" ref="S122" si="146">AVERAGE(S114:S121)</f>
        <v>18</v>
      </c>
      <c r="T122" s="1">
        <f t="shared" ref="T122" si="147">AVERAGE(T114:T121)</f>
        <v>0.33333333333333331</v>
      </c>
      <c r="U122" s="1">
        <f t="shared" ref="U122" si="148">S122/R122</f>
        <v>0.91525423728813549</v>
      </c>
      <c r="V122" s="1">
        <f t="shared" ref="V122" si="149">T122/R122</f>
        <v>1.6949152542372878E-2</v>
      </c>
      <c r="AD122">
        <f t="shared" ref="AD122" si="150">AVERAGE(AD114:AD121)</f>
        <v>37</v>
      </c>
      <c r="AE122">
        <f t="shared" ref="AE122" si="151">AVERAGE(AE114:AE121)</f>
        <v>33.666666666666664</v>
      </c>
      <c r="AF122">
        <f t="shared" ref="AF122" si="152">AVERAGE(AF114:AF121)</f>
        <v>0.33333333333333331</v>
      </c>
      <c r="AG122">
        <f t="shared" ref="AG122" si="153">AE122/AD122</f>
        <v>0.90990990990990983</v>
      </c>
      <c r="AH122">
        <f t="shared" ref="AH122" si="154">AF122/AD122</f>
        <v>9.0090090090090089E-3</v>
      </c>
      <c r="AM122" t="s">
        <v>1</v>
      </c>
      <c r="AP122">
        <f t="shared" ref="AP122" si="155">AVERAGE(AP114:AP121)</f>
        <v>31.666666666666668</v>
      </c>
      <c r="AQ122">
        <f t="shared" ref="AQ122" si="156">AVERAGE(AQ114:AQ121)</f>
        <v>29.333333333333332</v>
      </c>
      <c r="AR122">
        <f t="shared" ref="AR122" si="157">AVERAGE(AR114:AR121)</f>
        <v>1</v>
      </c>
      <c r="AS122">
        <f t="shared" ref="AS122" si="158">AQ122/AP122</f>
        <v>0.92631578947368409</v>
      </c>
      <c r="AT122">
        <f t="shared" ref="AT122" si="159">AR122/AP122</f>
        <v>3.1578947368421054E-2</v>
      </c>
      <c r="AV122">
        <f t="shared" ref="AV122" si="160">AVERAGE(F122,R122,AD122,AP122)</f>
        <v>31.666666666666668</v>
      </c>
      <c r="AW122">
        <f t="shared" ref="AW122" si="161">AVERAGE(G122,S122,AE122,AQ122)</f>
        <v>28.249999999999996</v>
      </c>
      <c r="AX122">
        <f t="shared" ref="AX122" si="162">AVERAGE(H122,T122,AF122,AR122)</f>
        <v>0.83333333333333337</v>
      </c>
      <c r="AY122">
        <f t="shared" ref="AY122" si="163">AVERAGE(I122,U122,AG122,AS122)</f>
        <v>0.89656563634184538</v>
      </c>
    </row>
    <row r="123" spans="1:51" x14ac:dyDescent="0.25">
      <c r="C123" t="s">
        <v>38</v>
      </c>
      <c r="O123" t="s">
        <v>38</v>
      </c>
      <c r="AM123" t="s">
        <v>38</v>
      </c>
      <c r="AV123">
        <f t="shared" ref="AV123" si="164">STDEV(F122,R122,AD122,AP122)</f>
        <v>8.5027228754262154</v>
      </c>
    </row>
    <row r="124" spans="1:51" ht="30" x14ac:dyDescent="0.25">
      <c r="A124" t="s">
        <v>0</v>
      </c>
      <c r="B124" t="s">
        <v>22</v>
      </c>
      <c r="D124" t="s">
        <v>11</v>
      </c>
      <c r="E124" t="s">
        <v>2</v>
      </c>
      <c r="F124" s="1" t="s">
        <v>12</v>
      </c>
      <c r="G124" s="1" t="s">
        <v>13</v>
      </c>
      <c r="H124" s="1" t="s">
        <v>14</v>
      </c>
      <c r="I124" s="1" t="s">
        <v>15</v>
      </c>
      <c r="J124" s="1" t="s">
        <v>16</v>
      </c>
      <c r="M124" t="s">
        <v>0</v>
      </c>
      <c r="N124" t="s">
        <v>22</v>
      </c>
      <c r="P124" t="s">
        <v>11</v>
      </c>
      <c r="Q124" t="s">
        <v>2</v>
      </c>
      <c r="R124" s="1" t="s">
        <v>12</v>
      </c>
      <c r="S124" s="1" t="s">
        <v>13</v>
      </c>
      <c r="T124" s="1" t="s">
        <v>14</v>
      </c>
      <c r="U124" s="1" t="s">
        <v>15</v>
      </c>
      <c r="V124" s="1" t="s">
        <v>16</v>
      </c>
      <c r="Y124" t="s">
        <v>0</v>
      </c>
      <c r="Z124" t="s">
        <v>22</v>
      </c>
      <c r="AA124" t="s">
        <v>1</v>
      </c>
      <c r="AB124" t="s">
        <v>11</v>
      </c>
      <c r="AC124" t="s">
        <v>2</v>
      </c>
      <c r="AD124" t="s">
        <v>12</v>
      </c>
      <c r="AE124" t="s">
        <v>13</v>
      </c>
      <c r="AF124" t="s">
        <v>14</v>
      </c>
      <c r="AG124" t="s">
        <v>15</v>
      </c>
      <c r="AH124" t="s">
        <v>16</v>
      </c>
      <c r="AK124" t="s">
        <v>0</v>
      </c>
      <c r="AL124" t="s">
        <v>22</v>
      </c>
      <c r="AN124" t="s">
        <v>11</v>
      </c>
      <c r="AO124" t="s">
        <v>2</v>
      </c>
      <c r="AP124" t="s">
        <v>12</v>
      </c>
      <c r="AQ124" t="s">
        <v>13</v>
      </c>
      <c r="AR124" t="s">
        <v>14</v>
      </c>
      <c r="AS124" t="s">
        <v>15</v>
      </c>
      <c r="AT124" t="s">
        <v>16</v>
      </c>
    </row>
    <row r="125" spans="1:51" x14ac:dyDescent="0.25">
      <c r="A125">
        <v>275</v>
      </c>
      <c r="E125" t="s">
        <v>23</v>
      </c>
      <c r="F125" s="1">
        <v>39</v>
      </c>
      <c r="G125" s="1">
        <v>14</v>
      </c>
      <c r="H125" s="1">
        <v>3</v>
      </c>
      <c r="M125">
        <v>297</v>
      </c>
      <c r="N125" t="s">
        <v>39</v>
      </c>
      <c r="O125" t="s">
        <v>38</v>
      </c>
      <c r="P125" t="s">
        <v>56</v>
      </c>
      <c r="Q125" t="s">
        <v>3</v>
      </c>
      <c r="R125" s="1">
        <v>20</v>
      </c>
      <c r="S125" s="1">
        <v>14</v>
      </c>
      <c r="T125" s="1">
        <v>0</v>
      </c>
      <c r="Y125">
        <v>298</v>
      </c>
      <c r="Z125" t="s">
        <v>39</v>
      </c>
      <c r="AA125" t="s">
        <v>79</v>
      </c>
      <c r="AB125" t="s">
        <v>45</v>
      </c>
      <c r="AC125" t="s">
        <v>3</v>
      </c>
      <c r="AD125">
        <v>6</v>
      </c>
      <c r="AE125">
        <v>6</v>
      </c>
      <c r="AF125">
        <v>0</v>
      </c>
      <c r="AK125">
        <v>288</v>
      </c>
      <c r="AM125" t="s">
        <v>93</v>
      </c>
      <c r="AO125" t="s">
        <v>3</v>
      </c>
      <c r="AP125">
        <v>40</v>
      </c>
      <c r="AQ125">
        <v>34</v>
      </c>
      <c r="AR125">
        <v>2</v>
      </c>
    </row>
    <row r="126" spans="1:51" x14ac:dyDescent="0.25">
      <c r="D126" t="s">
        <v>77</v>
      </c>
      <c r="E126" t="s">
        <v>24</v>
      </c>
      <c r="F126" s="1">
        <v>66</v>
      </c>
      <c r="G126" s="1">
        <v>59</v>
      </c>
      <c r="H126" s="1">
        <v>2</v>
      </c>
      <c r="P126" t="s">
        <v>59</v>
      </c>
      <c r="Q126" t="s">
        <v>4</v>
      </c>
      <c r="R126" s="1">
        <v>24</v>
      </c>
      <c r="S126" s="1">
        <v>18</v>
      </c>
      <c r="T126" s="1">
        <v>0</v>
      </c>
      <c r="AB126" t="s">
        <v>48</v>
      </c>
      <c r="AC126" t="s">
        <v>4</v>
      </c>
      <c r="AD126">
        <v>2</v>
      </c>
      <c r="AE126">
        <v>2</v>
      </c>
      <c r="AF126">
        <v>0</v>
      </c>
      <c r="AM126" t="s">
        <v>108</v>
      </c>
      <c r="AO126" t="s">
        <v>4</v>
      </c>
      <c r="AP126">
        <v>30</v>
      </c>
      <c r="AQ126">
        <v>25</v>
      </c>
      <c r="AR126">
        <v>1</v>
      </c>
    </row>
    <row r="127" spans="1:51" x14ac:dyDescent="0.25">
      <c r="E127" t="s">
        <v>25</v>
      </c>
      <c r="Q127" t="s">
        <v>5</v>
      </c>
      <c r="AC127" t="s">
        <v>5</v>
      </c>
      <c r="AO127" t="s">
        <v>5</v>
      </c>
    </row>
    <row r="128" spans="1:51" x14ac:dyDescent="0.25">
      <c r="E128" t="s">
        <v>26</v>
      </c>
      <c r="Q128" t="s">
        <v>6</v>
      </c>
      <c r="AC128" t="s">
        <v>6</v>
      </c>
      <c r="AO128" t="s">
        <v>6</v>
      </c>
    </row>
    <row r="129" spans="1:51" x14ac:dyDescent="0.25">
      <c r="E129" t="s">
        <v>27</v>
      </c>
      <c r="Q129" t="s">
        <v>7</v>
      </c>
      <c r="AC129" t="s">
        <v>7</v>
      </c>
      <c r="AO129" t="s">
        <v>7</v>
      </c>
    </row>
    <row r="130" spans="1:51" x14ac:dyDescent="0.25">
      <c r="E130" t="s">
        <v>28</v>
      </c>
      <c r="Q130" t="s">
        <v>8</v>
      </c>
      <c r="AC130" t="s">
        <v>8</v>
      </c>
      <c r="AO130" t="s">
        <v>8</v>
      </c>
    </row>
    <row r="131" spans="1:51" x14ac:dyDescent="0.25">
      <c r="E131" t="s">
        <v>29</v>
      </c>
      <c r="Q131" t="s">
        <v>9</v>
      </c>
      <c r="AC131" t="s">
        <v>9</v>
      </c>
      <c r="AO131" t="s">
        <v>9</v>
      </c>
    </row>
    <row r="132" spans="1:51" x14ac:dyDescent="0.25">
      <c r="E132" t="s">
        <v>30</v>
      </c>
      <c r="Q132" t="s">
        <v>10</v>
      </c>
      <c r="AC132" t="s">
        <v>10</v>
      </c>
      <c r="AO132" t="s">
        <v>10</v>
      </c>
    </row>
    <row r="133" spans="1:51" x14ac:dyDescent="0.25">
      <c r="F133" s="1">
        <f t="shared" ref="F133" si="165">AVERAGE(F125:F132)</f>
        <v>52.5</v>
      </c>
      <c r="G133" s="1">
        <f t="shared" ref="G133" si="166">AVERAGE(G125:G132)</f>
        <v>36.5</v>
      </c>
      <c r="H133" s="1">
        <f t="shared" ref="H133" si="167">AVERAGE(H125:H132)</f>
        <v>2.5</v>
      </c>
      <c r="I133" s="1">
        <f t="shared" ref="I133" si="168">G133/F133</f>
        <v>0.69523809523809521</v>
      </c>
      <c r="J133" s="1">
        <f t="shared" ref="J133" si="169">H133/F133</f>
        <v>4.7619047619047616E-2</v>
      </c>
      <c r="R133" s="1">
        <f t="shared" ref="R133" si="170">AVERAGE(R125:R132)</f>
        <v>22</v>
      </c>
      <c r="S133" s="1">
        <f t="shared" ref="S133" si="171">AVERAGE(S125:S132)</f>
        <v>16</v>
      </c>
      <c r="T133" s="1">
        <f t="shared" ref="T133" si="172">AVERAGE(T125:T132)</f>
        <v>0</v>
      </c>
      <c r="U133" s="1">
        <f t="shared" ref="U133" si="173">S133/R133</f>
        <v>0.72727272727272729</v>
      </c>
      <c r="V133" s="1">
        <f t="shared" ref="V133" si="174">T133/R133</f>
        <v>0</v>
      </c>
      <c r="AD133">
        <f t="shared" ref="AD133" si="175">AVERAGE(AD125:AD132)</f>
        <v>4</v>
      </c>
      <c r="AE133">
        <f t="shared" ref="AE133" si="176">AVERAGE(AE125:AE132)</f>
        <v>4</v>
      </c>
      <c r="AF133">
        <f t="shared" ref="AF133" si="177">AVERAGE(AF125:AF132)</f>
        <v>0</v>
      </c>
      <c r="AG133">
        <f t="shared" ref="AG133" si="178">AE133/AD133</f>
        <v>1</v>
      </c>
      <c r="AH133">
        <f t="shared" ref="AH133" si="179">AF133/AD133</f>
        <v>0</v>
      </c>
      <c r="AP133">
        <f t="shared" ref="AP133" si="180">AVERAGE(AP125:AP132)</f>
        <v>35</v>
      </c>
      <c r="AQ133">
        <f t="shared" ref="AQ133" si="181">AVERAGE(AQ125:AQ132)</f>
        <v>29.5</v>
      </c>
      <c r="AR133">
        <f t="shared" ref="AR133" si="182">AVERAGE(AR125:AR132)</f>
        <v>1.5</v>
      </c>
      <c r="AS133">
        <f t="shared" ref="AS133" si="183">AQ133/AP133</f>
        <v>0.84285714285714286</v>
      </c>
      <c r="AT133">
        <f t="shared" ref="AT133" si="184">AR133/AP133</f>
        <v>4.2857142857142858E-2</v>
      </c>
      <c r="AV133">
        <f t="shared" ref="AV133" si="185">AVERAGE(F133,R133,AD133,AP133)</f>
        <v>28.375</v>
      </c>
      <c r="AW133">
        <f t="shared" ref="AW133" si="186">AVERAGE(G133,S133,AE133,AQ133)</f>
        <v>21.5</v>
      </c>
      <c r="AX133">
        <f t="shared" ref="AX133" si="187">AVERAGE(H133,T133,AF133,AR133)</f>
        <v>1</v>
      </c>
      <c r="AY133">
        <f t="shared" ref="AY133" si="188">AVERAGE(I133,U133,AG133,AS133)</f>
        <v>0.81634199134199137</v>
      </c>
    </row>
    <row r="134" spans="1:51" x14ac:dyDescent="0.25">
      <c r="AV134">
        <f t="shared" ref="AV134" si="189">STDEV(F133,R133,AD133,AP133)</f>
        <v>20.499491863621074</v>
      </c>
    </row>
    <row r="135" spans="1:51" x14ac:dyDescent="0.25">
      <c r="A135" t="s">
        <v>0</v>
      </c>
      <c r="B135" t="s">
        <v>1</v>
      </c>
      <c r="C135" t="s">
        <v>11</v>
      </c>
      <c r="D135" t="s">
        <v>2</v>
      </c>
      <c r="E135" t="s">
        <v>12</v>
      </c>
      <c r="F135" t="s">
        <v>13</v>
      </c>
      <c r="G135" t="s">
        <v>14</v>
      </c>
      <c r="H135" t="s">
        <v>15</v>
      </c>
      <c r="I135" t="s">
        <v>16</v>
      </c>
      <c r="J135"/>
      <c r="M135" t="s">
        <v>0</v>
      </c>
      <c r="N135" t="s">
        <v>1</v>
      </c>
      <c r="O135" t="s">
        <v>11</v>
      </c>
      <c r="P135" t="s">
        <v>2</v>
      </c>
      <c r="Q135" t="s">
        <v>12</v>
      </c>
      <c r="R135" t="s">
        <v>13</v>
      </c>
      <c r="S135" t="s">
        <v>14</v>
      </c>
      <c r="T135" t="s">
        <v>15</v>
      </c>
      <c r="U135" t="s">
        <v>16</v>
      </c>
      <c r="V135"/>
    </row>
    <row r="136" spans="1:51" x14ac:dyDescent="0.25">
      <c r="A136">
        <v>290</v>
      </c>
      <c r="C136" t="s">
        <v>93</v>
      </c>
      <c r="D136" t="s">
        <v>3</v>
      </c>
      <c r="E136">
        <v>41</v>
      </c>
      <c r="F136">
        <v>32</v>
      </c>
      <c r="G136">
        <v>0</v>
      </c>
      <c r="H136"/>
      <c r="I136"/>
      <c r="J136"/>
      <c r="M136">
        <v>413</v>
      </c>
      <c r="N136" t="s">
        <v>113</v>
      </c>
      <c r="P136" t="s">
        <v>62</v>
      </c>
      <c r="Q136">
        <v>50</v>
      </c>
      <c r="R136">
        <v>39</v>
      </c>
      <c r="S136">
        <v>4</v>
      </c>
      <c r="T136"/>
      <c r="U136"/>
      <c r="V136"/>
      <c r="AV136" t="e">
        <f>STDEV(#REF!,#REF!,#REF!,#REF!)</f>
        <v>#REF!</v>
      </c>
    </row>
    <row r="137" spans="1:51" x14ac:dyDescent="0.25">
      <c r="C137" t="s">
        <v>41</v>
      </c>
      <c r="D137" t="s">
        <v>4</v>
      </c>
      <c r="E137">
        <v>29</v>
      </c>
      <c r="F137">
        <v>26</v>
      </c>
      <c r="G137">
        <v>1</v>
      </c>
      <c r="H137"/>
      <c r="I137"/>
      <c r="J137"/>
      <c r="P137" t="s">
        <v>102</v>
      </c>
      <c r="Q137">
        <v>47</v>
      </c>
      <c r="R137">
        <v>43</v>
      </c>
      <c r="S137">
        <v>4</v>
      </c>
      <c r="T137"/>
      <c r="U137"/>
      <c r="V137"/>
    </row>
    <row r="138" spans="1:51" x14ac:dyDescent="0.25">
      <c r="C138" t="s">
        <v>51</v>
      </c>
      <c r="D138" t="s">
        <v>5</v>
      </c>
      <c r="E138">
        <v>53</v>
      </c>
      <c r="F138">
        <v>47</v>
      </c>
      <c r="G138">
        <v>0</v>
      </c>
      <c r="H138"/>
      <c r="I138"/>
      <c r="J138"/>
      <c r="P138" t="s">
        <v>58</v>
      </c>
      <c r="Q138">
        <v>40</v>
      </c>
      <c r="R138">
        <v>32</v>
      </c>
      <c r="S138">
        <v>4</v>
      </c>
      <c r="T138"/>
      <c r="U138"/>
      <c r="V138"/>
    </row>
    <row r="139" spans="1:51" x14ac:dyDescent="0.25">
      <c r="D139" t="s">
        <v>6</v>
      </c>
      <c r="F139"/>
      <c r="G139"/>
      <c r="H139"/>
      <c r="I139"/>
      <c r="J139"/>
      <c r="P139" t="s">
        <v>103</v>
      </c>
      <c r="Q139">
        <v>46</v>
      </c>
      <c r="R139">
        <v>36</v>
      </c>
      <c r="S139">
        <v>1</v>
      </c>
      <c r="T139"/>
      <c r="U139"/>
      <c r="V139"/>
    </row>
    <row r="140" spans="1:51" x14ac:dyDescent="0.25">
      <c r="D140" t="s">
        <v>7</v>
      </c>
      <c r="F140"/>
      <c r="G140"/>
      <c r="H140"/>
      <c r="I140"/>
      <c r="J140"/>
      <c r="P140" t="s">
        <v>7</v>
      </c>
      <c r="R140"/>
      <c r="S140"/>
      <c r="T140"/>
      <c r="U140"/>
      <c r="V140"/>
    </row>
    <row r="141" spans="1:51" x14ac:dyDescent="0.25">
      <c r="D141" t="s">
        <v>8</v>
      </c>
      <c r="F141"/>
      <c r="G141"/>
      <c r="H141"/>
      <c r="I141"/>
      <c r="J141"/>
      <c r="P141" t="s">
        <v>8</v>
      </c>
      <c r="R141"/>
      <c r="S141"/>
      <c r="T141"/>
      <c r="U141"/>
      <c r="V141"/>
    </row>
    <row r="142" spans="1:51" x14ac:dyDescent="0.25">
      <c r="D142" t="s">
        <v>9</v>
      </c>
      <c r="F142"/>
      <c r="G142"/>
      <c r="H142"/>
      <c r="I142"/>
      <c r="J142"/>
      <c r="P142" t="s">
        <v>9</v>
      </c>
      <c r="R142"/>
      <c r="S142"/>
      <c r="T142"/>
      <c r="U142"/>
      <c r="V142"/>
    </row>
    <row r="143" spans="1:51" x14ac:dyDescent="0.25">
      <c r="D143" t="s">
        <v>10</v>
      </c>
      <c r="F143"/>
      <c r="G143"/>
      <c r="H143"/>
      <c r="I143"/>
      <c r="J143"/>
      <c r="P143" t="s">
        <v>10</v>
      </c>
      <c r="R143"/>
      <c r="S143"/>
      <c r="T143"/>
      <c r="U143"/>
      <c r="V143"/>
    </row>
    <row r="144" spans="1:51" x14ac:dyDescent="0.25">
      <c r="E144">
        <f>AVERAGE(E136:E143)</f>
        <v>41</v>
      </c>
      <c r="F144">
        <f t="shared" ref="F144:G144" si="190">AVERAGE(F136:F143)</f>
        <v>35</v>
      </c>
      <c r="G144">
        <f t="shared" si="190"/>
        <v>0.33333333333333331</v>
      </c>
      <c r="H144">
        <f>F144/E144</f>
        <v>0.85365853658536583</v>
      </c>
      <c r="I144">
        <f>G144/E144</f>
        <v>8.1300813008130073E-3</v>
      </c>
      <c r="J144"/>
      <c r="Q144">
        <f>AVERAGE(Q136:Q143)</f>
        <v>45.75</v>
      </c>
      <c r="R144">
        <f t="shared" ref="R144:S144" si="191">AVERAGE(R136:R143)</f>
        <v>37.5</v>
      </c>
      <c r="S144">
        <f t="shared" si="191"/>
        <v>3.25</v>
      </c>
      <c r="T144">
        <f>R144/Q144</f>
        <v>0.81967213114754101</v>
      </c>
      <c r="U144">
        <f>S144/Q144</f>
        <v>7.1038251366120214E-2</v>
      </c>
      <c r="V144"/>
    </row>
  </sheetData>
  <phoneticPr fontId="1" type="noConversion"/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Y136"/>
  <sheetViews>
    <sheetView topLeftCell="B79" zoomScale="80" zoomScaleNormal="80" workbookViewId="0">
      <selection activeCell="AR87" sqref="AP87:AR87"/>
    </sheetView>
  </sheetViews>
  <sheetFormatPr defaultRowHeight="15" x14ac:dyDescent="0.25"/>
  <cols>
    <col min="1" max="1" width="5.7109375" bestFit="1" customWidth="1"/>
    <col min="2" max="2" width="4.140625" bestFit="1" customWidth="1"/>
    <col min="3" max="3" width="10.85546875" bestFit="1" customWidth="1"/>
    <col min="4" max="4" width="10.5703125" bestFit="1" customWidth="1"/>
    <col min="5" max="5" width="7.85546875" bestFit="1" customWidth="1"/>
    <col min="6" max="8" width="9.42578125" style="1" customWidth="1"/>
    <col min="9" max="9" width="12.140625" style="1" customWidth="1"/>
    <col min="10" max="10" width="12.28515625" style="1" customWidth="1"/>
    <col min="11" max="11" width="6.85546875" style="1" customWidth="1"/>
    <col min="12" max="12" width="6.85546875" customWidth="1"/>
    <col min="13" max="13" width="5.7109375" bestFit="1" customWidth="1"/>
    <col min="14" max="14" width="4.140625" bestFit="1" customWidth="1"/>
    <col min="15" max="15" width="10.85546875" bestFit="1" customWidth="1"/>
    <col min="16" max="16" width="10.5703125" bestFit="1" customWidth="1"/>
    <col min="17" max="17" width="7.85546875" bestFit="1" customWidth="1"/>
    <col min="18" max="20" width="7.85546875" style="1" bestFit="1" customWidth="1"/>
    <col min="21" max="21" width="12.7109375" style="1" customWidth="1"/>
    <col min="22" max="22" width="12.85546875" style="1" bestFit="1" customWidth="1"/>
    <col min="23" max="23" width="6" style="1" customWidth="1"/>
    <col min="24" max="24" width="6" customWidth="1"/>
    <col min="25" max="25" width="5.7109375" bestFit="1" customWidth="1"/>
    <col min="26" max="26" width="4.140625" bestFit="1" customWidth="1"/>
    <col min="27" max="27" width="9.85546875" bestFit="1" customWidth="1"/>
    <col min="28" max="28" width="10.5703125" bestFit="1" customWidth="1"/>
    <col min="39" max="39" width="10.85546875" bestFit="1" customWidth="1"/>
  </cols>
  <sheetData>
    <row r="1" spans="1:51" ht="30" x14ac:dyDescent="0.25">
      <c r="A1" t="s">
        <v>0</v>
      </c>
      <c r="B1" t="s">
        <v>22</v>
      </c>
      <c r="C1" t="s">
        <v>1</v>
      </c>
      <c r="D1" t="s">
        <v>11</v>
      </c>
      <c r="E1" t="s">
        <v>2</v>
      </c>
      <c r="F1" s="1" t="s">
        <v>12</v>
      </c>
      <c r="G1" s="1" t="s">
        <v>13</v>
      </c>
      <c r="H1" s="1" t="s">
        <v>14</v>
      </c>
      <c r="I1" s="1" t="s">
        <v>15</v>
      </c>
      <c r="J1" s="1" t="s">
        <v>16</v>
      </c>
      <c r="M1" t="s">
        <v>0</v>
      </c>
      <c r="N1" t="s">
        <v>22</v>
      </c>
      <c r="O1" t="s">
        <v>1</v>
      </c>
      <c r="P1" t="s">
        <v>11</v>
      </c>
      <c r="Q1" t="s">
        <v>2</v>
      </c>
      <c r="R1" s="1" t="s">
        <v>12</v>
      </c>
      <c r="S1" s="1" t="s">
        <v>13</v>
      </c>
      <c r="T1" s="1" t="s">
        <v>14</v>
      </c>
      <c r="U1" s="1" t="s">
        <v>15</v>
      </c>
      <c r="V1" s="1" t="s">
        <v>16</v>
      </c>
      <c r="Y1" t="s">
        <v>0</v>
      </c>
      <c r="Z1" t="s">
        <v>22</v>
      </c>
      <c r="AA1" t="s">
        <v>1</v>
      </c>
      <c r="AB1" t="s">
        <v>11</v>
      </c>
      <c r="AC1" t="s">
        <v>2</v>
      </c>
      <c r="AD1" t="s">
        <v>12</v>
      </c>
      <c r="AE1" t="s">
        <v>13</v>
      </c>
      <c r="AF1" t="s">
        <v>14</v>
      </c>
      <c r="AG1" t="s">
        <v>15</v>
      </c>
      <c r="AH1" t="s">
        <v>16</v>
      </c>
      <c r="AK1" t="s">
        <v>0</v>
      </c>
      <c r="AL1" t="s">
        <v>22</v>
      </c>
      <c r="AM1" t="s">
        <v>1</v>
      </c>
      <c r="AN1" t="s">
        <v>11</v>
      </c>
      <c r="AO1" t="s">
        <v>2</v>
      </c>
      <c r="AP1" t="s">
        <v>12</v>
      </c>
      <c r="AQ1" t="s">
        <v>13</v>
      </c>
      <c r="AR1" t="s">
        <v>14</v>
      </c>
      <c r="AS1" t="s">
        <v>15</v>
      </c>
      <c r="AT1" t="s">
        <v>16</v>
      </c>
    </row>
    <row r="2" spans="1:51" x14ac:dyDescent="0.25">
      <c r="A2">
        <v>261</v>
      </c>
      <c r="B2" t="s">
        <v>31</v>
      </c>
      <c r="C2" t="s">
        <v>17</v>
      </c>
      <c r="E2" t="s">
        <v>63</v>
      </c>
      <c r="F2">
        <v>83</v>
      </c>
      <c r="G2">
        <v>3</v>
      </c>
      <c r="H2">
        <v>24</v>
      </c>
      <c r="M2">
        <v>262</v>
      </c>
      <c r="N2" t="s">
        <v>31</v>
      </c>
      <c r="O2" t="s">
        <v>17</v>
      </c>
      <c r="P2" t="s">
        <v>43</v>
      </c>
      <c r="Q2" t="s">
        <v>64</v>
      </c>
      <c r="R2">
        <v>62</v>
      </c>
      <c r="S2">
        <v>9</v>
      </c>
      <c r="T2">
        <v>17</v>
      </c>
      <c r="Y2">
        <v>267</v>
      </c>
      <c r="Z2" t="s">
        <v>67</v>
      </c>
      <c r="AA2" t="s">
        <v>72</v>
      </c>
      <c r="AB2" t="s">
        <v>40</v>
      </c>
      <c r="AC2" t="s">
        <v>47</v>
      </c>
      <c r="AD2">
        <v>75</v>
      </c>
      <c r="AE2">
        <v>1</v>
      </c>
      <c r="AF2">
        <v>29</v>
      </c>
      <c r="AK2">
        <v>273</v>
      </c>
      <c r="AL2" t="s">
        <v>31</v>
      </c>
      <c r="AM2" t="s">
        <v>91</v>
      </c>
      <c r="AO2" t="s">
        <v>50</v>
      </c>
      <c r="AP2">
        <v>43</v>
      </c>
      <c r="AQ2">
        <v>4</v>
      </c>
      <c r="AR2">
        <v>17</v>
      </c>
    </row>
    <row r="3" spans="1:51" x14ac:dyDescent="0.25">
      <c r="E3" t="s">
        <v>51</v>
      </c>
      <c r="F3">
        <v>164</v>
      </c>
      <c r="G3">
        <v>1</v>
      </c>
      <c r="H3">
        <v>42</v>
      </c>
      <c r="P3" t="s">
        <v>44</v>
      </c>
      <c r="Q3" t="s">
        <v>65</v>
      </c>
      <c r="R3">
        <v>60</v>
      </c>
      <c r="S3">
        <v>4</v>
      </c>
      <c r="T3">
        <v>19</v>
      </c>
      <c r="AB3" t="s">
        <v>47</v>
      </c>
      <c r="AC3" t="s">
        <v>45</v>
      </c>
      <c r="AD3">
        <v>44</v>
      </c>
      <c r="AE3">
        <v>2</v>
      </c>
      <c r="AF3">
        <v>11</v>
      </c>
      <c r="AO3" t="s">
        <v>56</v>
      </c>
      <c r="AP3">
        <v>42</v>
      </c>
      <c r="AQ3">
        <v>0</v>
      </c>
      <c r="AR3">
        <v>15</v>
      </c>
    </row>
    <row r="4" spans="1:51" x14ac:dyDescent="0.25">
      <c r="E4" t="s">
        <v>53</v>
      </c>
      <c r="F4">
        <v>63</v>
      </c>
      <c r="G4">
        <v>4</v>
      </c>
      <c r="H4">
        <v>21</v>
      </c>
      <c r="Q4" t="s">
        <v>66</v>
      </c>
      <c r="R4">
        <v>90</v>
      </c>
      <c r="S4">
        <v>6</v>
      </c>
      <c r="T4">
        <v>48</v>
      </c>
      <c r="AC4" t="s">
        <v>40</v>
      </c>
      <c r="AD4">
        <v>93</v>
      </c>
      <c r="AE4">
        <v>1</v>
      </c>
      <c r="AF4">
        <v>48</v>
      </c>
    </row>
    <row r="5" spans="1:51" x14ac:dyDescent="0.25">
      <c r="E5" t="s">
        <v>6</v>
      </c>
      <c r="Q5" t="s">
        <v>6</v>
      </c>
      <c r="AC5" t="s">
        <v>6</v>
      </c>
      <c r="AO5" t="s">
        <v>6</v>
      </c>
    </row>
    <row r="6" spans="1:51" x14ac:dyDescent="0.25">
      <c r="E6" t="s">
        <v>7</v>
      </c>
      <c r="Q6" t="s">
        <v>7</v>
      </c>
      <c r="AC6" t="s">
        <v>7</v>
      </c>
      <c r="AO6" t="s">
        <v>7</v>
      </c>
    </row>
    <row r="7" spans="1:51" x14ac:dyDescent="0.25">
      <c r="E7" t="s">
        <v>8</v>
      </c>
      <c r="Q7" t="s">
        <v>8</v>
      </c>
      <c r="AC7" t="s">
        <v>8</v>
      </c>
      <c r="AO7" t="s">
        <v>8</v>
      </c>
    </row>
    <row r="8" spans="1:51" x14ac:dyDescent="0.25">
      <c r="E8" t="s">
        <v>9</v>
      </c>
      <c r="Q8" t="s">
        <v>9</v>
      </c>
      <c r="AC8" t="s">
        <v>9</v>
      </c>
      <c r="AO8" t="s">
        <v>9</v>
      </c>
    </row>
    <row r="9" spans="1:51" x14ac:dyDescent="0.25">
      <c r="E9" t="s">
        <v>10</v>
      </c>
      <c r="Q9" t="s">
        <v>10</v>
      </c>
      <c r="AC9" t="s">
        <v>10</v>
      </c>
      <c r="AO9" t="s">
        <v>10</v>
      </c>
    </row>
    <row r="10" spans="1:51" x14ac:dyDescent="0.25">
      <c r="F10" s="1">
        <f>AVERAGE(F2:F9)</f>
        <v>103.33333333333333</v>
      </c>
      <c r="G10" s="1">
        <f t="shared" ref="G10:H10" si="0">AVERAGE(G2:G9)</f>
        <v>2.6666666666666665</v>
      </c>
      <c r="H10" s="1">
        <f t="shared" si="0"/>
        <v>29</v>
      </c>
      <c r="I10" s="1">
        <f>G10/F10</f>
        <v>2.5806451612903226E-2</v>
      </c>
      <c r="J10" s="1">
        <f>H10/F10</f>
        <v>0.28064516129032258</v>
      </c>
      <c r="R10" s="1">
        <f>AVERAGE(R2:R9)</f>
        <v>70.666666666666671</v>
      </c>
      <c r="S10" s="1">
        <f>AVERAGE(S2:S9)</f>
        <v>6.333333333333333</v>
      </c>
      <c r="T10" s="1">
        <f>AVERAGE(T2:T9)</f>
        <v>28</v>
      </c>
      <c r="U10" s="1">
        <f>S10/R10*100</f>
        <v>8.9622641509433958</v>
      </c>
      <c r="V10" s="1">
        <f>T10/R10*100</f>
        <v>39.622641509433961</v>
      </c>
      <c r="AD10" s="1">
        <f t="shared" ref="AD10:AF10" si="1">AVERAGE(AD2:AD9)</f>
        <v>70.666666666666671</v>
      </c>
      <c r="AE10" s="1">
        <f t="shared" si="1"/>
        <v>1.3333333333333333</v>
      </c>
      <c r="AF10" s="1">
        <f t="shared" si="1"/>
        <v>29.333333333333332</v>
      </c>
      <c r="AG10" s="1">
        <f t="shared" ref="AG10" si="2">AE10/AD10*100</f>
        <v>1.8867924528301887</v>
      </c>
      <c r="AH10" s="1">
        <f t="shared" ref="AH10" si="3">AF10/AD10*100</f>
        <v>41.509433962264147</v>
      </c>
      <c r="AI10" s="1"/>
      <c r="AP10" s="1">
        <f t="shared" ref="AP10:AR10" si="4">AVERAGE(AP2:AP9)</f>
        <v>42.5</v>
      </c>
      <c r="AQ10" s="1">
        <f t="shared" si="4"/>
        <v>2</v>
      </c>
      <c r="AR10" s="1">
        <f t="shared" si="4"/>
        <v>16</v>
      </c>
      <c r="AS10" s="1">
        <f t="shared" ref="AS10" si="5">AQ10/AP10*100</f>
        <v>4.7058823529411766</v>
      </c>
      <c r="AT10" s="1">
        <f t="shared" ref="AT10" si="6">AR10/AP10*100</f>
        <v>37.647058823529413</v>
      </c>
      <c r="AU10" s="1"/>
      <c r="AV10">
        <f>AVERAGE(F10,R10,AD10,AP10)</f>
        <v>71.791666666666671</v>
      </c>
      <c r="AW10">
        <f>AVERAGE(G10,S10,AE10,AQ10)</f>
        <v>3.0833333333333335</v>
      </c>
      <c r="AX10">
        <f>AVERAGE(H10,T10,AF10,AR10)</f>
        <v>25.583333333333332</v>
      </c>
      <c r="AY10">
        <f>AVERAGE(I10,U10,AG10,AS10)</f>
        <v>3.8951863520819163</v>
      </c>
    </row>
    <row r="11" spans="1:51" x14ac:dyDescent="0.25">
      <c r="AV11">
        <f>STDEV(F10,R10,AD10,AP10)</f>
        <v>24.869055217426464</v>
      </c>
    </row>
    <row r="12" spans="1:51" ht="30" x14ac:dyDescent="0.25">
      <c r="A12" t="s">
        <v>0</v>
      </c>
      <c r="B12" t="s">
        <v>22</v>
      </c>
      <c r="C12" t="s">
        <v>1</v>
      </c>
      <c r="D12" t="s">
        <v>11</v>
      </c>
      <c r="E12" t="s">
        <v>2</v>
      </c>
      <c r="F12" s="1" t="s">
        <v>12</v>
      </c>
      <c r="G12" s="1" t="s">
        <v>13</v>
      </c>
      <c r="H12" s="1" t="s">
        <v>14</v>
      </c>
      <c r="I12" s="1" t="s">
        <v>15</v>
      </c>
      <c r="J12" s="1" t="s">
        <v>16</v>
      </c>
      <c r="M12" t="s">
        <v>0</v>
      </c>
      <c r="N12" t="s">
        <v>22</v>
      </c>
      <c r="O12" t="s">
        <v>1</v>
      </c>
      <c r="P12" t="s">
        <v>11</v>
      </c>
      <c r="Q12" t="s">
        <v>2</v>
      </c>
      <c r="R12" s="1" t="s">
        <v>12</v>
      </c>
      <c r="S12" s="1" t="s">
        <v>13</v>
      </c>
      <c r="T12" s="1" t="s">
        <v>14</v>
      </c>
      <c r="U12" s="1" t="s">
        <v>15</v>
      </c>
      <c r="V12" s="1" t="s">
        <v>16</v>
      </c>
      <c r="Y12" t="s">
        <v>0</v>
      </c>
      <c r="Z12" t="s">
        <v>22</v>
      </c>
      <c r="AA12" t="s">
        <v>1</v>
      </c>
      <c r="AB12" t="s">
        <v>11</v>
      </c>
      <c r="AC12" t="s">
        <v>2</v>
      </c>
      <c r="AD12" t="s">
        <v>12</v>
      </c>
      <c r="AE12" t="s">
        <v>13</v>
      </c>
      <c r="AF12" t="s">
        <v>14</v>
      </c>
      <c r="AG12" t="s">
        <v>15</v>
      </c>
      <c r="AH12" t="s">
        <v>16</v>
      </c>
      <c r="AK12" t="s">
        <v>0</v>
      </c>
      <c r="AL12" t="s">
        <v>22</v>
      </c>
      <c r="AM12" t="s">
        <v>1</v>
      </c>
      <c r="AN12" t="s">
        <v>11</v>
      </c>
      <c r="AO12" t="s">
        <v>2</v>
      </c>
      <c r="AP12" t="s">
        <v>12</v>
      </c>
      <c r="AQ12" t="s">
        <v>13</v>
      </c>
      <c r="AR12" t="s">
        <v>14</v>
      </c>
      <c r="AS12" t="s">
        <v>15</v>
      </c>
      <c r="AT12" t="s">
        <v>16</v>
      </c>
    </row>
    <row r="13" spans="1:51" x14ac:dyDescent="0.25">
      <c r="A13">
        <v>265</v>
      </c>
      <c r="B13" t="s">
        <v>31</v>
      </c>
      <c r="C13" t="s">
        <v>33</v>
      </c>
      <c r="D13" t="s">
        <v>32</v>
      </c>
      <c r="E13" t="s">
        <v>32</v>
      </c>
      <c r="F13">
        <v>5</v>
      </c>
      <c r="G13">
        <v>2</v>
      </c>
      <c r="H13">
        <v>1</v>
      </c>
      <c r="M13">
        <v>266</v>
      </c>
      <c r="N13" t="s">
        <v>31</v>
      </c>
      <c r="O13" t="s">
        <v>33</v>
      </c>
      <c r="P13" t="s">
        <v>99</v>
      </c>
      <c r="R13" s="1">
        <v>1</v>
      </c>
      <c r="S13" s="1">
        <v>0</v>
      </c>
      <c r="T13" s="1">
        <v>0</v>
      </c>
      <c r="Y13">
        <v>268</v>
      </c>
      <c r="AB13" t="s">
        <v>45</v>
      </c>
      <c r="AC13" t="s">
        <v>3</v>
      </c>
      <c r="AD13">
        <v>2</v>
      </c>
      <c r="AE13">
        <v>1</v>
      </c>
      <c r="AF13">
        <v>0</v>
      </c>
      <c r="AL13">
        <v>274</v>
      </c>
      <c r="AM13" t="s">
        <v>33</v>
      </c>
      <c r="AN13" t="s">
        <v>62</v>
      </c>
      <c r="AO13" t="s">
        <v>3</v>
      </c>
      <c r="AP13">
        <v>12</v>
      </c>
      <c r="AQ13">
        <v>3</v>
      </c>
      <c r="AR13">
        <v>3</v>
      </c>
    </row>
    <row r="14" spans="1:51" x14ac:dyDescent="0.25">
      <c r="D14" t="s">
        <v>34</v>
      </c>
      <c r="E14" t="s">
        <v>34</v>
      </c>
      <c r="F14">
        <v>8</v>
      </c>
      <c r="G14">
        <v>0</v>
      </c>
      <c r="H14">
        <v>3</v>
      </c>
      <c r="P14" t="s">
        <v>21</v>
      </c>
      <c r="R14" s="1">
        <v>1</v>
      </c>
      <c r="S14" s="1">
        <v>0</v>
      </c>
      <c r="T14" s="1">
        <v>1</v>
      </c>
      <c r="AB14" t="s">
        <v>43</v>
      </c>
      <c r="AC14" t="s">
        <v>4</v>
      </c>
      <c r="AD14">
        <v>1</v>
      </c>
      <c r="AE14">
        <v>1</v>
      </c>
      <c r="AN14" t="s">
        <v>100</v>
      </c>
      <c r="AO14" t="s">
        <v>4</v>
      </c>
      <c r="AP14">
        <v>9</v>
      </c>
      <c r="AQ14">
        <v>3</v>
      </c>
      <c r="AR14">
        <v>2</v>
      </c>
    </row>
    <row r="15" spans="1:51" x14ac:dyDescent="0.25">
      <c r="D15" t="s">
        <v>45</v>
      </c>
      <c r="E15" t="s">
        <v>63</v>
      </c>
      <c r="F15">
        <v>9</v>
      </c>
      <c r="G15">
        <v>3</v>
      </c>
      <c r="H15">
        <v>2</v>
      </c>
      <c r="Q15" t="s">
        <v>5</v>
      </c>
      <c r="AC15" t="s">
        <v>5</v>
      </c>
      <c r="AO15" t="s">
        <v>5</v>
      </c>
    </row>
    <row r="16" spans="1:51" x14ac:dyDescent="0.25">
      <c r="D16" t="s">
        <v>46</v>
      </c>
      <c r="E16" t="s">
        <v>53</v>
      </c>
      <c r="F16">
        <v>1</v>
      </c>
      <c r="G16">
        <v>1</v>
      </c>
      <c r="H16">
        <v>0</v>
      </c>
      <c r="Q16" t="s">
        <v>6</v>
      </c>
      <c r="AC16" t="s">
        <v>6</v>
      </c>
      <c r="AO16" t="s">
        <v>6</v>
      </c>
    </row>
    <row r="17" spans="1:51" x14ac:dyDescent="0.25">
      <c r="E17" t="s">
        <v>7</v>
      </c>
      <c r="Q17" t="s">
        <v>7</v>
      </c>
      <c r="AC17" t="s">
        <v>7</v>
      </c>
      <c r="AO17" t="s">
        <v>7</v>
      </c>
    </row>
    <row r="18" spans="1:51" x14ac:dyDescent="0.25">
      <c r="E18" t="s">
        <v>8</v>
      </c>
      <c r="Q18" t="s">
        <v>8</v>
      </c>
      <c r="AC18" t="s">
        <v>8</v>
      </c>
      <c r="AO18" t="s">
        <v>8</v>
      </c>
    </row>
    <row r="19" spans="1:51" x14ac:dyDescent="0.25">
      <c r="E19" t="s">
        <v>9</v>
      </c>
      <c r="Q19" t="s">
        <v>9</v>
      </c>
      <c r="AC19" t="s">
        <v>9</v>
      </c>
      <c r="AO19" t="s">
        <v>9</v>
      </c>
    </row>
    <row r="20" spans="1:51" x14ac:dyDescent="0.25">
      <c r="E20" t="s">
        <v>10</v>
      </c>
      <c r="Q20" t="s">
        <v>10</v>
      </c>
      <c r="AC20" t="s">
        <v>10</v>
      </c>
      <c r="AO20" t="s">
        <v>10</v>
      </c>
    </row>
    <row r="21" spans="1:51" x14ac:dyDescent="0.25">
      <c r="F21" s="1">
        <f>AVERAGE(F13:F20)</f>
        <v>5.75</v>
      </c>
      <c r="G21" s="1">
        <f t="shared" ref="G21:H21" si="7">AVERAGE(G13:G20)</f>
        <v>1.5</v>
      </c>
      <c r="H21" s="1">
        <f t="shared" si="7"/>
        <v>1.5</v>
      </c>
      <c r="I21" s="1">
        <f>G21/F21*100</f>
        <v>26.086956521739129</v>
      </c>
      <c r="J21" s="1">
        <f>H21/F21*100</f>
        <v>26.086956521739129</v>
      </c>
      <c r="R21" s="1">
        <f>AVERAGE(R13:R20)</f>
        <v>1</v>
      </c>
      <c r="S21" s="1">
        <f t="shared" ref="S21:T21" si="8">AVERAGE(S13:S20)</f>
        <v>0</v>
      </c>
      <c r="T21" s="1">
        <f t="shared" si="8"/>
        <v>0.5</v>
      </c>
      <c r="U21" s="1">
        <f>S21/R21</f>
        <v>0</v>
      </c>
      <c r="V21" s="1">
        <f>T21/R21</f>
        <v>0.5</v>
      </c>
      <c r="AD21">
        <f>AVERAGE(AD13:AD20)</f>
        <v>1.5</v>
      </c>
      <c r="AE21">
        <f t="shared" ref="AE21:AF21" si="9">AVERAGE(AE13:AE20)</f>
        <v>1</v>
      </c>
      <c r="AF21">
        <f t="shared" si="9"/>
        <v>0</v>
      </c>
      <c r="AG21">
        <f>AE21/AD21</f>
        <v>0.66666666666666663</v>
      </c>
      <c r="AH21">
        <f>AF21/AD21</f>
        <v>0</v>
      </c>
      <c r="AP21" s="1">
        <f>AVERAGE(AP13:AP20)</f>
        <v>10.5</v>
      </c>
      <c r="AQ21" s="1">
        <f t="shared" ref="AQ21:AR21" si="10">AVERAGE(AQ13:AQ20)</f>
        <v>3</v>
      </c>
      <c r="AR21" s="1">
        <f t="shared" si="10"/>
        <v>2.5</v>
      </c>
      <c r="AS21" s="1">
        <f>AQ21/AP21*100</f>
        <v>28.571428571428569</v>
      </c>
      <c r="AT21" s="1">
        <f>AR21/AP21*100</f>
        <v>23.809523809523807</v>
      </c>
      <c r="AV21">
        <f t="shared" ref="AV21:AY21" si="11">AVERAGE(F21,R21,AD21,AP21)</f>
        <v>4.6875</v>
      </c>
      <c r="AW21">
        <f t="shared" si="11"/>
        <v>1.375</v>
      </c>
      <c r="AX21">
        <f t="shared" si="11"/>
        <v>1.125</v>
      </c>
      <c r="AY21">
        <f t="shared" si="11"/>
        <v>13.831262939958592</v>
      </c>
    </row>
    <row r="22" spans="1:51" x14ac:dyDescent="0.25">
      <c r="AV22">
        <f t="shared" ref="AV22" si="12">STDEV(F21,R21,AD21,AP21)</f>
        <v>4.4223626792322976</v>
      </c>
    </row>
    <row r="23" spans="1:51" ht="30" x14ac:dyDescent="0.25">
      <c r="A23" t="s">
        <v>0</v>
      </c>
      <c r="B23" t="s">
        <v>22</v>
      </c>
      <c r="C23" t="s">
        <v>1</v>
      </c>
      <c r="D23" t="s">
        <v>11</v>
      </c>
      <c r="E23" t="s">
        <v>2</v>
      </c>
      <c r="F23" s="1" t="s">
        <v>12</v>
      </c>
      <c r="G23" s="1" t="s">
        <v>13</v>
      </c>
      <c r="H23" s="1" t="s">
        <v>14</v>
      </c>
      <c r="I23" s="1" t="s">
        <v>15</v>
      </c>
      <c r="J23" s="1" t="s">
        <v>16</v>
      </c>
      <c r="M23" t="s">
        <v>0</v>
      </c>
      <c r="N23" t="s">
        <v>22</v>
      </c>
      <c r="O23" t="s">
        <v>1</v>
      </c>
      <c r="P23" t="s">
        <v>11</v>
      </c>
      <c r="Q23" t="s">
        <v>2</v>
      </c>
      <c r="R23" s="1" t="s">
        <v>12</v>
      </c>
      <c r="S23" s="1" t="s">
        <v>13</v>
      </c>
      <c r="T23" s="1" t="s">
        <v>14</v>
      </c>
      <c r="U23" s="1" t="s">
        <v>15</v>
      </c>
      <c r="V23" s="1" t="s">
        <v>16</v>
      </c>
      <c r="Y23" t="s">
        <v>0</v>
      </c>
      <c r="Z23" t="s">
        <v>22</v>
      </c>
      <c r="AA23" t="s">
        <v>1</v>
      </c>
      <c r="AB23" t="s">
        <v>11</v>
      </c>
      <c r="AC23" t="s">
        <v>2</v>
      </c>
      <c r="AD23" t="s">
        <v>12</v>
      </c>
      <c r="AE23" t="s">
        <v>13</v>
      </c>
      <c r="AF23" t="s">
        <v>14</v>
      </c>
      <c r="AG23" t="s">
        <v>15</v>
      </c>
      <c r="AH23" t="s">
        <v>16</v>
      </c>
      <c r="AK23" t="s">
        <v>0</v>
      </c>
      <c r="AL23" t="s">
        <v>22</v>
      </c>
      <c r="AM23" t="s">
        <v>1</v>
      </c>
      <c r="AN23" t="s">
        <v>11</v>
      </c>
      <c r="AO23" t="s">
        <v>2</v>
      </c>
      <c r="AP23" t="s">
        <v>12</v>
      </c>
      <c r="AQ23" t="s">
        <v>13</v>
      </c>
      <c r="AR23" t="s">
        <v>14</v>
      </c>
      <c r="AS23" t="s">
        <v>15</v>
      </c>
      <c r="AT23" t="s">
        <v>16</v>
      </c>
    </row>
    <row r="24" spans="1:51" x14ac:dyDescent="0.25">
      <c r="A24">
        <v>305</v>
      </c>
      <c r="B24" t="s">
        <v>31</v>
      </c>
      <c r="C24" t="s">
        <v>35</v>
      </c>
      <c r="D24" t="s">
        <v>50</v>
      </c>
      <c r="E24" t="s">
        <v>40</v>
      </c>
      <c r="F24">
        <v>38</v>
      </c>
      <c r="G24">
        <v>14</v>
      </c>
      <c r="H24">
        <v>3</v>
      </c>
      <c r="M24">
        <v>306</v>
      </c>
      <c r="N24" t="s">
        <v>31</v>
      </c>
      <c r="O24" t="s">
        <v>35</v>
      </c>
      <c r="P24" t="s">
        <v>32</v>
      </c>
      <c r="Q24" t="s">
        <v>3</v>
      </c>
      <c r="R24" s="1">
        <v>76</v>
      </c>
      <c r="S24" s="1">
        <v>36</v>
      </c>
      <c r="T24" s="1">
        <v>5</v>
      </c>
      <c r="Y24">
        <v>286</v>
      </c>
      <c r="AA24" t="s">
        <v>104</v>
      </c>
      <c r="AB24" t="s">
        <v>45</v>
      </c>
      <c r="AC24" t="s">
        <v>3</v>
      </c>
      <c r="AD24">
        <v>18</v>
      </c>
      <c r="AE24">
        <v>7</v>
      </c>
      <c r="AF24">
        <v>3</v>
      </c>
      <c r="AK24">
        <v>308</v>
      </c>
      <c r="AL24" t="s">
        <v>31</v>
      </c>
      <c r="AM24" t="s">
        <v>35</v>
      </c>
      <c r="AN24" t="s">
        <v>46</v>
      </c>
      <c r="AO24" t="s">
        <v>48</v>
      </c>
      <c r="AP24">
        <v>87</v>
      </c>
      <c r="AQ24">
        <v>30</v>
      </c>
      <c r="AR24">
        <v>13</v>
      </c>
    </row>
    <row r="25" spans="1:51" x14ac:dyDescent="0.25">
      <c r="D25" t="s">
        <v>40</v>
      </c>
      <c r="E25" t="s">
        <v>50</v>
      </c>
      <c r="F25">
        <v>44</v>
      </c>
      <c r="G25">
        <v>10</v>
      </c>
      <c r="H25">
        <v>7</v>
      </c>
      <c r="P25" t="s">
        <v>53</v>
      </c>
      <c r="Q25" t="s">
        <v>4</v>
      </c>
      <c r="R25" s="1">
        <v>76</v>
      </c>
      <c r="S25" s="1">
        <v>35</v>
      </c>
      <c r="T25" s="1">
        <v>7</v>
      </c>
      <c r="AB25" t="s">
        <v>43</v>
      </c>
      <c r="AC25" t="s">
        <v>4</v>
      </c>
      <c r="AD25">
        <v>24</v>
      </c>
      <c r="AE25">
        <v>4</v>
      </c>
      <c r="AF25">
        <v>5</v>
      </c>
      <c r="AN25" t="s">
        <v>55</v>
      </c>
      <c r="AO25" t="s">
        <v>4</v>
      </c>
    </row>
    <row r="26" spans="1:51" x14ac:dyDescent="0.25">
      <c r="E26" t="s">
        <v>40</v>
      </c>
      <c r="F26">
        <v>42</v>
      </c>
      <c r="G26">
        <v>11</v>
      </c>
      <c r="H26"/>
      <c r="P26" t="s">
        <v>51</v>
      </c>
      <c r="Q26" t="s">
        <v>5</v>
      </c>
      <c r="R26" s="1">
        <v>69</v>
      </c>
      <c r="S26" s="1">
        <v>37</v>
      </c>
      <c r="T26" s="1">
        <v>1</v>
      </c>
      <c r="AC26" t="s">
        <v>5</v>
      </c>
      <c r="AO26" t="s">
        <v>5</v>
      </c>
    </row>
    <row r="27" spans="1:51" x14ac:dyDescent="0.25">
      <c r="E27" t="s">
        <v>46</v>
      </c>
      <c r="F27">
        <v>94</v>
      </c>
      <c r="G27">
        <v>26</v>
      </c>
      <c r="H27">
        <v>8</v>
      </c>
      <c r="P27" t="s">
        <v>53</v>
      </c>
      <c r="Q27" t="s">
        <v>6</v>
      </c>
      <c r="AC27" t="s">
        <v>6</v>
      </c>
      <c r="AO27" t="s">
        <v>6</v>
      </c>
    </row>
    <row r="28" spans="1:51" x14ac:dyDescent="0.25">
      <c r="E28" t="s">
        <v>7</v>
      </c>
      <c r="Q28" t="s">
        <v>7</v>
      </c>
      <c r="AC28" t="s">
        <v>7</v>
      </c>
      <c r="AO28" t="s">
        <v>7</v>
      </c>
    </row>
    <row r="29" spans="1:51" x14ac:dyDescent="0.25">
      <c r="E29" t="s">
        <v>8</v>
      </c>
      <c r="Q29" t="s">
        <v>8</v>
      </c>
      <c r="AC29" t="s">
        <v>8</v>
      </c>
      <c r="AO29" t="s">
        <v>8</v>
      </c>
    </row>
    <row r="30" spans="1:51" x14ac:dyDescent="0.25">
      <c r="E30" t="s">
        <v>9</v>
      </c>
      <c r="Q30" t="s">
        <v>9</v>
      </c>
      <c r="AC30" t="s">
        <v>9</v>
      </c>
      <c r="AO30" t="s">
        <v>9</v>
      </c>
    </row>
    <row r="31" spans="1:51" x14ac:dyDescent="0.25">
      <c r="E31" t="s">
        <v>10</v>
      </c>
      <c r="Q31" t="s">
        <v>10</v>
      </c>
      <c r="AC31" t="s">
        <v>10</v>
      </c>
      <c r="AO31" t="s">
        <v>10</v>
      </c>
    </row>
    <row r="32" spans="1:51" x14ac:dyDescent="0.25">
      <c r="F32" s="1">
        <f>AVERAGE(F24:F31)</f>
        <v>54.5</v>
      </c>
      <c r="G32" s="1">
        <f t="shared" ref="G32:H32" si="13">AVERAGE(G24:G31)</f>
        <v>15.25</v>
      </c>
      <c r="H32" s="1">
        <f t="shared" si="13"/>
        <v>6</v>
      </c>
      <c r="I32" s="1">
        <f>G32/F32</f>
        <v>0.27981651376146788</v>
      </c>
      <c r="J32" s="1">
        <f>H32/F32</f>
        <v>0.11009174311926606</v>
      </c>
      <c r="R32" s="1">
        <f>AVERAGE(R24:R31)</f>
        <v>73.666666666666671</v>
      </c>
      <c r="S32" s="1">
        <f t="shared" ref="S32:T32" si="14">AVERAGE(S24:S31)</f>
        <v>36</v>
      </c>
      <c r="T32" s="1">
        <f t="shared" si="14"/>
        <v>4.333333333333333</v>
      </c>
      <c r="U32" s="1">
        <f>S32/R32</f>
        <v>0.48868778280542985</v>
      </c>
      <c r="V32" s="1">
        <f>T32/R32</f>
        <v>5.8823529411764698E-2</v>
      </c>
      <c r="AD32">
        <f>AVERAGE(AD24:AD31)</f>
        <v>21</v>
      </c>
      <c r="AE32">
        <f t="shared" ref="AE32:AF32" si="15">AVERAGE(AE24:AE31)</f>
        <v>5.5</v>
      </c>
      <c r="AF32">
        <f t="shared" si="15"/>
        <v>4</v>
      </c>
      <c r="AG32">
        <f>AE32/AD32</f>
        <v>0.26190476190476192</v>
      </c>
      <c r="AH32">
        <f>AF32/AD32</f>
        <v>0.19047619047619047</v>
      </c>
      <c r="AP32">
        <f>AVERAGE(AP24:AP31)</f>
        <v>87</v>
      </c>
      <c r="AQ32">
        <f t="shared" ref="AQ32:AR32" si="16">AVERAGE(AQ24:AQ31)</f>
        <v>30</v>
      </c>
      <c r="AR32">
        <f t="shared" si="16"/>
        <v>13</v>
      </c>
      <c r="AS32">
        <f>AQ32/AP32</f>
        <v>0.34482758620689657</v>
      </c>
      <c r="AT32">
        <f>AR32/AP32</f>
        <v>0.14942528735632185</v>
      </c>
      <c r="AV32">
        <f t="shared" ref="AV32:AY32" si="17">AVERAGE(F32,R32,AD32,AP32)</f>
        <v>59.041666666666671</v>
      </c>
      <c r="AW32">
        <f t="shared" si="17"/>
        <v>21.6875</v>
      </c>
      <c r="AX32">
        <f t="shared" si="17"/>
        <v>6.833333333333333</v>
      </c>
      <c r="AY32">
        <f t="shared" si="17"/>
        <v>0.34380916116963905</v>
      </c>
    </row>
    <row r="33" spans="1:51" x14ac:dyDescent="0.25">
      <c r="AV33">
        <f t="shared" ref="AV33" si="18">STDEV(F32,R32,AD32,AP32)</f>
        <v>28.655157573385541</v>
      </c>
    </row>
    <row r="34" spans="1:51" ht="30" x14ac:dyDescent="0.25">
      <c r="A34" t="s">
        <v>0</v>
      </c>
      <c r="B34" t="s">
        <v>22</v>
      </c>
      <c r="C34" t="s">
        <v>1</v>
      </c>
      <c r="D34" t="s">
        <v>11</v>
      </c>
      <c r="E34" t="s">
        <v>2</v>
      </c>
      <c r="F34" s="1" t="s">
        <v>12</v>
      </c>
      <c r="G34" s="1" t="s">
        <v>13</v>
      </c>
      <c r="H34" s="1" t="s">
        <v>14</v>
      </c>
      <c r="I34" s="1" t="s">
        <v>15</v>
      </c>
      <c r="J34" s="1" t="s">
        <v>16</v>
      </c>
      <c r="M34" t="s">
        <v>0</v>
      </c>
      <c r="N34" t="s">
        <v>22</v>
      </c>
      <c r="O34" t="s">
        <v>1</v>
      </c>
      <c r="P34" t="s">
        <v>11</v>
      </c>
      <c r="Q34" t="s">
        <v>2</v>
      </c>
      <c r="R34" s="1" t="s">
        <v>12</v>
      </c>
      <c r="S34" s="1" t="s">
        <v>13</v>
      </c>
      <c r="T34" s="1" t="s">
        <v>14</v>
      </c>
      <c r="U34" s="1" t="s">
        <v>15</v>
      </c>
      <c r="V34" s="1" t="s">
        <v>16</v>
      </c>
      <c r="Y34" t="s">
        <v>0</v>
      </c>
      <c r="Z34" t="s">
        <v>22</v>
      </c>
      <c r="AA34" t="s">
        <v>1</v>
      </c>
      <c r="AB34" t="s">
        <v>11</v>
      </c>
      <c r="AC34" t="s">
        <v>2</v>
      </c>
      <c r="AD34" t="s">
        <v>12</v>
      </c>
      <c r="AE34" t="s">
        <v>13</v>
      </c>
      <c r="AF34" t="s">
        <v>14</v>
      </c>
      <c r="AG34" t="s">
        <v>15</v>
      </c>
      <c r="AH34" t="s">
        <v>16</v>
      </c>
      <c r="AK34" t="s">
        <v>0</v>
      </c>
      <c r="AL34" t="s">
        <v>22</v>
      </c>
      <c r="AM34" t="s">
        <v>1</v>
      </c>
      <c r="AN34" t="s">
        <v>11</v>
      </c>
      <c r="AO34" t="s">
        <v>2</v>
      </c>
      <c r="AP34" t="s">
        <v>12</v>
      </c>
      <c r="AQ34" t="s">
        <v>13</v>
      </c>
      <c r="AR34" t="s">
        <v>14</v>
      </c>
      <c r="AS34" t="s">
        <v>15</v>
      </c>
      <c r="AT34" t="s">
        <v>16</v>
      </c>
    </row>
    <row r="35" spans="1:51" x14ac:dyDescent="0.25">
      <c r="A35">
        <v>278</v>
      </c>
      <c r="B35" t="s">
        <v>31</v>
      </c>
      <c r="C35" t="s">
        <v>36</v>
      </c>
      <c r="D35" t="s">
        <v>50</v>
      </c>
      <c r="E35" t="s">
        <v>3</v>
      </c>
      <c r="F35" s="1">
        <v>3</v>
      </c>
      <c r="G35" s="1">
        <v>1</v>
      </c>
      <c r="H35" s="1">
        <v>2</v>
      </c>
      <c r="M35">
        <v>279</v>
      </c>
      <c r="N35" t="s">
        <v>31</v>
      </c>
      <c r="O35" t="s">
        <v>36</v>
      </c>
      <c r="P35" t="s">
        <v>56</v>
      </c>
      <c r="Q35" t="s">
        <v>3</v>
      </c>
      <c r="R35" s="1">
        <v>6</v>
      </c>
      <c r="S35" s="1">
        <v>4</v>
      </c>
      <c r="T35" s="1">
        <v>1</v>
      </c>
      <c r="Y35">
        <v>280</v>
      </c>
      <c r="AA35" t="s">
        <v>36</v>
      </c>
      <c r="AB35" t="s">
        <v>43</v>
      </c>
      <c r="AC35" t="s">
        <v>3</v>
      </c>
      <c r="AD35">
        <v>7</v>
      </c>
      <c r="AE35">
        <v>6</v>
      </c>
      <c r="AF35">
        <v>1</v>
      </c>
      <c r="AK35">
        <v>292</v>
      </c>
      <c r="AM35" t="s">
        <v>37</v>
      </c>
      <c r="AN35" t="s">
        <v>48</v>
      </c>
      <c r="AO35" t="s">
        <v>3</v>
      </c>
      <c r="AP35">
        <v>35</v>
      </c>
      <c r="AQ35">
        <v>7</v>
      </c>
      <c r="AR35">
        <v>1</v>
      </c>
    </row>
    <row r="36" spans="1:51" x14ac:dyDescent="0.25">
      <c r="D36" t="s">
        <v>56</v>
      </c>
      <c r="E36" t="s">
        <v>4</v>
      </c>
      <c r="F36" s="1">
        <v>8</v>
      </c>
      <c r="G36" s="1">
        <v>3</v>
      </c>
      <c r="H36" s="1">
        <v>1</v>
      </c>
      <c r="P36" t="s">
        <v>50</v>
      </c>
      <c r="Q36" t="s">
        <v>4</v>
      </c>
      <c r="R36" s="1">
        <v>37</v>
      </c>
      <c r="S36" s="1">
        <v>17</v>
      </c>
      <c r="T36" s="1">
        <v>1</v>
      </c>
      <c r="AB36" t="s">
        <v>45</v>
      </c>
      <c r="AC36" t="s">
        <v>4</v>
      </c>
      <c r="AD36">
        <v>19</v>
      </c>
      <c r="AE36">
        <v>5</v>
      </c>
      <c r="AF36">
        <v>3</v>
      </c>
      <c r="AN36" t="s">
        <v>112</v>
      </c>
      <c r="AO36" t="s">
        <v>4</v>
      </c>
      <c r="AP36">
        <v>102</v>
      </c>
      <c r="AQ36">
        <v>20</v>
      </c>
      <c r="AR36">
        <v>5</v>
      </c>
    </row>
    <row r="37" spans="1:51" x14ac:dyDescent="0.25">
      <c r="E37" t="s">
        <v>5</v>
      </c>
      <c r="P37" t="s">
        <v>45</v>
      </c>
      <c r="Q37" t="s">
        <v>5</v>
      </c>
      <c r="R37" s="1">
        <v>12</v>
      </c>
      <c r="S37" s="1">
        <v>7</v>
      </c>
      <c r="T37" s="1">
        <v>3</v>
      </c>
      <c r="AC37" t="s">
        <v>5</v>
      </c>
      <c r="AN37" t="s">
        <v>93</v>
      </c>
      <c r="AO37" t="s">
        <v>5</v>
      </c>
      <c r="AP37">
        <v>64</v>
      </c>
      <c r="AQ37">
        <v>24</v>
      </c>
      <c r="AR37">
        <v>10</v>
      </c>
    </row>
    <row r="38" spans="1:51" x14ac:dyDescent="0.25">
      <c r="E38" t="s">
        <v>6</v>
      </c>
      <c r="Q38" t="s">
        <v>6</v>
      </c>
      <c r="AC38" t="s">
        <v>6</v>
      </c>
      <c r="AO38" t="s">
        <v>6</v>
      </c>
      <c r="AP38">
        <v>68</v>
      </c>
      <c r="AQ38">
        <v>12</v>
      </c>
      <c r="AR38">
        <v>1</v>
      </c>
    </row>
    <row r="39" spans="1:51" x14ac:dyDescent="0.25">
      <c r="E39" t="s">
        <v>7</v>
      </c>
      <c r="Q39" t="s">
        <v>7</v>
      </c>
      <c r="AC39" t="s">
        <v>7</v>
      </c>
      <c r="AO39" t="s">
        <v>7</v>
      </c>
    </row>
    <row r="40" spans="1:51" x14ac:dyDescent="0.25">
      <c r="E40" t="s">
        <v>8</v>
      </c>
      <c r="Q40" t="s">
        <v>8</v>
      </c>
      <c r="AC40" t="s">
        <v>8</v>
      </c>
      <c r="AO40" t="s">
        <v>8</v>
      </c>
    </row>
    <row r="41" spans="1:51" x14ac:dyDescent="0.25">
      <c r="E41" t="s">
        <v>9</v>
      </c>
      <c r="Q41" t="s">
        <v>9</v>
      </c>
      <c r="AC41" t="s">
        <v>9</v>
      </c>
      <c r="AO41" t="s">
        <v>9</v>
      </c>
    </row>
    <row r="42" spans="1:51" x14ac:dyDescent="0.25">
      <c r="E42" t="s">
        <v>10</v>
      </c>
      <c r="Q42" t="s">
        <v>10</v>
      </c>
      <c r="AC42" t="s">
        <v>10</v>
      </c>
      <c r="AO42" t="s">
        <v>10</v>
      </c>
    </row>
    <row r="43" spans="1:51" x14ac:dyDescent="0.25">
      <c r="F43" s="1">
        <f>AVERAGE(F35:F42)</f>
        <v>5.5</v>
      </c>
      <c r="G43" s="1">
        <f t="shared" ref="G43:H43" si="19">AVERAGE(G35:G42)</f>
        <v>2</v>
      </c>
      <c r="H43" s="1">
        <f t="shared" si="19"/>
        <v>1.5</v>
      </c>
      <c r="I43" s="1">
        <f>G43/F43</f>
        <v>0.36363636363636365</v>
      </c>
      <c r="J43" s="1">
        <f>H43/F43</f>
        <v>0.27272727272727271</v>
      </c>
      <c r="R43" s="1">
        <f>AVERAGE(R35:R42)</f>
        <v>18.333333333333332</v>
      </c>
      <c r="S43" s="1">
        <f t="shared" ref="S43:T43" si="20">AVERAGE(S35:S42)</f>
        <v>9.3333333333333339</v>
      </c>
      <c r="T43" s="1">
        <f t="shared" si="20"/>
        <v>1.6666666666666667</v>
      </c>
      <c r="U43" s="1">
        <f>S43/R43</f>
        <v>0.50909090909090915</v>
      </c>
      <c r="V43" s="1">
        <f>T43/R43</f>
        <v>9.0909090909090925E-2</v>
      </c>
      <c r="AD43">
        <f>AVERAGE(AD35:AD42)</f>
        <v>13</v>
      </c>
      <c r="AE43">
        <f t="shared" ref="AE43:AF43" si="21">AVERAGE(AE35:AE42)</f>
        <v>5.5</v>
      </c>
      <c r="AF43">
        <f t="shared" si="21"/>
        <v>2</v>
      </c>
      <c r="AG43">
        <f>AE43/AD43</f>
        <v>0.42307692307692307</v>
      </c>
      <c r="AH43">
        <f>AF43/AD43</f>
        <v>0.15384615384615385</v>
      </c>
      <c r="AP43">
        <f>AVERAGE(AP35:AP42)</f>
        <v>67.25</v>
      </c>
      <c r="AQ43">
        <f t="shared" ref="AQ43:AR43" si="22">AVERAGE(AQ35:AQ42)</f>
        <v>15.75</v>
      </c>
      <c r="AR43">
        <f t="shared" si="22"/>
        <v>4.25</v>
      </c>
      <c r="AS43">
        <f>AQ43/AP43</f>
        <v>0.2342007434944238</v>
      </c>
      <c r="AT43">
        <f>AR43/AP43</f>
        <v>6.3197026022304828E-2</v>
      </c>
      <c r="AV43">
        <f t="shared" ref="AV43:AY43" si="23">AVERAGE(F43,R43,AD43,AP43)</f>
        <v>26.020833333333332</v>
      </c>
      <c r="AW43">
        <f t="shared" si="23"/>
        <v>8.1458333333333339</v>
      </c>
      <c r="AX43">
        <f t="shared" si="23"/>
        <v>2.354166666666667</v>
      </c>
      <c r="AY43">
        <f t="shared" si="23"/>
        <v>0.38250123482465492</v>
      </c>
    </row>
    <row r="44" spans="1:51" x14ac:dyDescent="0.25">
      <c r="AV44">
        <f t="shared" ref="AV44" si="24">STDEV(F43,R43,AD43,AP43)</f>
        <v>27.985642400265814</v>
      </c>
    </row>
    <row r="45" spans="1:51" ht="30" x14ac:dyDescent="0.25">
      <c r="A45" t="s">
        <v>0</v>
      </c>
      <c r="B45" t="s">
        <v>22</v>
      </c>
      <c r="C45" t="s">
        <v>1</v>
      </c>
      <c r="D45" t="s">
        <v>11</v>
      </c>
      <c r="E45" t="s">
        <v>2</v>
      </c>
      <c r="F45" s="1" t="s">
        <v>12</v>
      </c>
      <c r="G45" s="1" t="s">
        <v>13</v>
      </c>
      <c r="H45" s="1" t="s">
        <v>14</v>
      </c>
      <c r="I45" s="1" t="s">
        <v>15</v>
      </c>
      <c r="J45" s="1" t="s">
        <v>16</v>
      </c>
      <c r="M45" t="s">
        <v>0</v>
      </c>
      <c r="N45" t="s">
        <v>22</v>
      </c>
      <c r="O45" t="s">
        <v>1</v>
      </c>
      <c r="P45" t="s">
        <v>11</v>
      </c>
      <c r="Q45" t="s">
        <v>2</v>
      </c>
      <c r="R45" s="1" t="s">
        <v>12</v>
      </c>
      <c r="S45" s="1" t="s">
        <v>13</v>
      </c>
      <c r="T45" s="1" t="s">
        <v>14</v>
      </c>
      <c r="U45" s="1" t="s">
        <v>15</v>
      </c>
      <c r="V45" s="1" t="s">
        <v>16</v>
      </c>
      <c r="Y45" t="s">
        <v>0</v>
      </c>
      <c r="Z45" t="s">
        <v>22</v>
      </c>
      <c r="AA45" t="s">
        <v>1</v>
      </c>
      <c r="AB45" t="s">
        <v>11</v>
      </c>
      <c r="AC45" t="s">
        <v>2</v>
      </c>
      <c r="AD45" t="s">
        <v>12</v>
      </c>
      <c r="AE45" t="s">
        <v>13</v>
      </c>
      <c r="AF45" t="s">
        <v>14</v>
      </c>
      <c r="AG45" t="s">
        <v>15</v>
      </c>
      <c r="AH45" t="s">
        <v>16</v>
      </c>
      <c r="AK45" t="s">
        <v>0</v>
      </c>
      <c r="AL45" t="s">
        <v>22</v>
      </c>
      <c r="AM45" t="s">
        <v>1</v>
      </c>
      <c r="AN45" t="s">
        <v>11</v>
      </c>
      <c r="AO45" t="s">
        <v>2</v>
      </c>
      <c r="AP45" t="s">
        <v>12</v>
      </c>
      <c r="AQ45" t="s">
        <v>13</v>
      </c>
      <c r="AR45" t="s">
        <v>14</v>
      </c>
      <c r="AS45" t="s">
        <v>15</v>
      </c>
      <c r="AT45" t="s">
        <v>16</v>
      </c>
    </row>
    <row r="46" spans="1:51" x14ac:dyDescent="0.25">
      <c r="A46">
        <v>269</v>
      </c>
      <c r="C46" t="s">
        <v>37</v>
      </c>
      <c r="E46" t="s">
        <v>48</v>
      </c>
      <c r="F46">
        <v>40</v>
      </c>
      <c r="G46">
        <v>13</v>
      </c>
      <c r="H46">
        <v>1</v>
      </c>
      <c r="M46">
        <v>264</v>
      </c>
      <c r="O46" t="s">
        <v>37</v>
      </c>
      <c r="Q46" t="s">
        <v>32</v>
      </c>
      <c r="R46">
        <v>106</v>
      </c>
      <c r="S46">
        <v>37</v>
      </c>
      <c r="T46">
        <v>7</v>
      </c>
      <c r="Y46">
        <v>267</v>
      </c>
      <c r="Z46" t="s">
        <v>67</v>
      </c>
      <c r="AA46" t="s">
        <v>72</v>
      </c>
      <c r="AB46" t="s">
        <v>40</v>
      </c>
      <c r="AC46" t="s">
        <v>47</v>
      </c>
      <c r="AD46">
        <v>75</v>
      </c>
      <c r="AE46">
        <v>1</v>
      </c>
      <c r="AF46">
        <v>29</v>
      </c>
      <c r="AK46">
        <v>270</v>
      </c>
      <c r="AM46" t="s">
        <v>37</v>
      </c>
      <c r="AN46" t="s">
        <v>56</v>
      </c>
      <c r="AO46" t="s">
        <v>3</v>
      </c>
      <c r="AP46">
        <v>46</v>
      </c>
      <c r="AQ46">
        <v>15</v>
      </c>
      <c r="AR46">
        <v>2</v>
      </c>
    </row>
    <row r="47" spans="1:51" x14ac:dyDescent="0.25">
      <c r="E47" t="s">
        <v>50</v>
      </c>
      <c r="F47">
        <v>93</v>
      </c>
      <c r="G47">
        <v>22</v>
      </c>
      <c r="H47">
        <v>7</v>
      </c>
      <c r="Q47" t="s">
        <v>44</v>
      </c>
      <c r="R47">
        <v>72</v>
      </c>
      <c r="S47">
        <v>12</v>
      </c>
      <c r="T47">
        <v>11</v>
      </c>
      <c r="AB47" t="s">
        <v>47</v>
      </c>
      <c r="AC47" t="s">
        <v>45</v>
      </c>
      <c r="AD47">
        <v>44</v>
      </c>
      <c r="AE47">
        <v>2</v>
      </c>
      <c r="AF47">
        <v>11</v>
      </c>
      <c r="AN47" t="s">
        <v>50</v>
      </c>
      <c r="AO47" t="s">
        <v>4</v>
      </c>
      <c r="AP47">
        <v>37</v>
      </c>
      <c r="AQ47">
        <v>13</v>
      </c>
      <c r="AR47">
        <v>1</v>
      </c>
    </row>
    <row r="48" spans="1:51" x14ac:dyDescent="0.25">
      <c r="E48" t="s">
        <v>56</v>
      </c>
      <c r="F48">
        <v>91</v>
      </c>
      <c r="G48">
        <v>32</v>
      </c>
      <c r="H48">
        <v>11</v>
      </c>
      <c r="Q48" t="s">
        <v>48</v>
      </c>
      <c r="R48">
        <v>64</v>
      </c>
      <c r="S48">
        <v>27</v>
      </c>
      <c r="T48">
        <v>1</v>
      </c>
      <c r="AC48" t="s">
        <v>40</v>
      </c>
      <c r="AD48">
        <v>93</v>
      </c>
      <c r="AE48">
        <v>1</v>
      </c>
      <c r="AF48">
        <v>48</v>
      </c>
      <c r="AO48" t="s">
        <v>5</v>
      </c>
    </row>
    <row r="49" spans="1:51" x14ac:dyDescent="0.25">
      <c r="E49" t="s">
        <v>6</v>
      </c>
      <c r="Q49" t="s">
        <v>6</v>
      </c>
      <c r="AC49" t="s">
        <v>6</v>
      </c>
      <c r="AO49" t="s">
        <v>6</v>
      </c>
    </row>
    <row r="50" spans="1:51" x14ac:dyDescent="0.25">
      <c r="E50" t="s">
        <v>7</v>
      </c>
      <c r="Q50" t="s">
        <v>7</v>
      </c>
      <c r="AC50" t="s">
        <v>7</v>
      </c>
      <c r="AO50" t="s">
        <v>7</v>
      </c>
    </row>
    <row r="51" spans="1:51" x14ac:dyDescent="0.25">
      <c r="E51" t="s">
        <v>8</v>
      </c>
      <c r="Q51" t="s">
        <v>8</v>
      </c>
      <c r="AC51" t="s">
        <v>8</v>
      </c>
      <c r="AO51" t="s">
        <v>8</v>
      </c>
    </row>
    <row r="52" spans="1:51" x14ac:dyDescent="0.25">
      <c r="E52" t="s">
        <v>9</v>
      </c>
      <c r="Q52" t="s">
        <v>9</v>
      </c>
      <c r="AC52" t="s">
        <v>9</v>
      </c>
      <c r="AO52" t="s">
        <v>9</v>
      </c>
    </row>
    <row r="53" spans="1:51" x14ac:dyDescent="0.25">
      <c r="E53" t="s">
        <v>10</v>
      </c>
      <c r="Q53" t="s">
        <v>10</v>
      </c>
      <c r="AC53" t="s">
        <v>10</v>
      </c>
      <c r="AO53" t="s">
        <v>10</v>
      </c>
    </row>
    <row r="54" spans="1:51" x14ac:dyDescent="0.25">
      <c r="F54" s="1">
        <f>AVERAGE(F46:F53)</f>
        <v>74.666666666666671</v>
      </c>
      <c r="G54" s="1">
        <f t="shared" ref="G54:H54" si="25">AVERAGE(G46:G53)</f>
        <v>22.333333333333332</v>
      </c>
      <c r="H54" s="1">
        <f t="shared" si="25"/>
        <v>6.333333333333333</v>
      </c>
      <c r="I54" s="1">
        <f>G54/F54</f>
        <v>0.29910714285714285</v>
      </c>
      <c r="J54" s="1">
        <f>H54/F54</f>
        <v>8.4821428571428562E-2</v>
      </c>
      <c r="R54" s="1">
        <f>AVERAGE(R46:R53)</f>
        <v>80.666666666666671</v>
      </c>
      <c r="S54" s="1">
        <f t="shared" ref="S54:T54" si="26">AVERAGE(S46:S53)</f>
        <v>25.333333333333332</v>
      </c>
      <c r="T54" s="1">
        <f t="shared" si="26"/>
        <v>6.333333333333333</v>
      </c>
      <c r="U54" s="1">
        <f>S54/R54</f>
        <v>0.31404958677685946</v>
      </c>
      <c r="V54" s="1">
        <f>T54/R54</f>
        <v>7.8512396694214864E-2</v>
      </c>
      <c r="AD54">
        <f>AVERAGE(AD46:AD53)</f>
        <v>70.666666666666671</v>
      </c>
      <c r="AE54">
        <f t="shared" ref="AE54:AF54" si="27">AVERAGE(AE46:AE53)</f>
        <v>1.3333333333333333</v>
      </c>
      <c r="AF54">
        <f t="shared" si="27"/>
        <v>29.333333333333332</v>
      </c>
      <c r="AG54">
        <f>AE54/AD54</f>
        <v>1.8867924528301886E-2</v>
      </c>
      <c r="AH54">
        <f>AF54/AD54</f>
        <v>0.41509433962264147</v>
      </c>
      <c r="AP54">
        <f>AVERAGE(AP46:AP53)</f>
        <v>41.5</v>
      </c>
      <c r="AQ54">
        <f t="shared" ref="AQ54:AR54" si="28">AVERAGE(AQ46:AQ53)</f>
        <v>14</v>
      </c>
      <c r="AR54">
        <f t="shared" si="28"/>
        <v>1.5</v>
      </c>
      <c r="AS54">
        <f>AQ54/AP54</f>
        <v>0.33734939759036142</v>
      </c>
      <c r="AT54">
        <f>AR54/AP54</f>
        <v>3.614457831325301E-2</v>
      </c>
      <c r="AV54">
        <f t="shared" ref="AV54:AY54" si="29">AVERAGE(F54,R54,AD54,AP54)</f>
        <v>66.875</v>
      </c>
      <c r="AW54">
        <f t="shared" si="29"/>
        <v>15.75</v>
      </c>
      <c r="AX54">
        <f t="shared" si="29"/>
        <v>10.875</v>
      </c>
      <c r="AY54">
        <f t="shared" si="29"/>
        <v>0.24234351293816642</v>
      </c>
    </row>
    <row r="55" spans="1:51" x14ac:dyDescent="0.25">
      <c r="AV55">
        <f t="shared" ref="AV55" si="30">STDEV(F54,R54,AD54,AP54)</f>
        <v>17.40869035855372</v>
      </c>
    </row>
    <row r="56" spans="1:51" ht="30" x14ac:dyDescent="0.25">
      <c r="A56" t="s">
        <v>0</v>
      </c>
      <c r="B56" t="s">
        <v>22</v>
      </c>
      <c r="C56" t="s">
        <v>1</v>
      </c>
      <c r="D56" t="s">
        <v>11</v>
      </c>
      <c r="E56" t="s">
        <v>2</v>
      </c>
      <c r="F56" s="1" t="s">
        <v>12</v>
      </c>
      <c r="G56" s="1" t="s">
        <v>13</v>
      </c>
      <c r="H56" s="1" t="s">
        <v>14</v>
      </c>
      <c r="I56" s="1" t="s">
        <v>15</v>
      </c>
      <c r="J56" s="1" t="s">
        <v>16</v>
      </c>
      <c r="M56" t="s">
        <v>0</v>
      </c>
      <c r="N56" t="s">
        <v>22</v>
      </c>
      <c r="O56" t="s">
        <v>1</v>
      </c>
      <c r="P56" t="s">
        <v>11</v>
      </c>
      <c r="Q56" t="s">
        <v>2</v>
      </c>
      <c r="R56" s="1" t="s">
        <v>12</v>
      </c>
      <c r="S56" s="1" t="s">
        <v>13</v>
      </c>
      <c r="T56" s="1" t="s">
        <v>14</v>
      </c>
      <c r="U56" s="1" t="s">
        <v>15</v>
      </c>
      <c r="V56" s="1" t="s">
        <v>16</v>
      </c>
      <c r="Y56" t="s">
        <v>0</v>
      </c>
      <c r="Z56" t="s">
        <v>22</v>
      </c>
      <c r="AA56" t="s">
        <v>1</v>
      </c>
      <c r="AB56" t="s">
        <v>11</v>
      </c>
      <c r="AC56" t="s">
        <v>2</v>
      </c>
      <c r="AD56" t="s">
        <v>12</v>
      </c>
      <c r="AE56" t="s">
        <v>13</v>
      </c>
      <c r="AF56" t="s">
        <v>14</v>
      </c>
      <c r="AG56" t="s">
        <v>15</v>
      </c>
      <c r="AH56" t="s">
        <v>16</v>
      </c>
      <c r="AK56" t="s">
        <v>0</v>
      </c>
      <c r="AL56" t="s">
        <v>22</v>
      </c>
      <c r="AM56" t="s">
        <v>1</v>
      </c>
      <c r="AN56" t="s">
        <v>11</v>
      </c>
      <c r="AO56" t="s">
        <v>2</v>
      </c>
      <c r="AP56" t="s">
        <v>12</v>
      </c>
      <c r="AQ56" t="s">
        <v>13</v>
      </c>
      <c r="AR56" t="s">
        <v>14</v>
      </c>
      <c r="AS56" t="s">
        <v>15</v>
      </c>
      <c r="AT56" t="s">
        <v>16</v>
      </c>
    </row>
    <row r="57" spans="1:51" x14ac:dyDescent="0.25">
      <c r="A57">
        <v>299</v>
      </c>
      <c r="B57" t="s">
        <v>39</v>
      </c>
      <c r="C57" t="s">
        <v>38</v>
      </c>
      <c r="D57" t="s">
        <v>40</v>
      </c>
      <c r="E57" t="s">
        <v>3</v>
      </c>
      <c r="F57" s="1">
        <v>22</v>
      </c>
      <c r="G57" s="1">
        <v>3</v>
      </c>
      <c r="H57" s="1">
        <v>3</v>
      </c>
      <c r="M57">
        <v>300</v>
      </c>
      <c r="O57" t="s">
        <v>38</v>
      </c>
      <c r="P57" t="s">
        <v>55</v>
      </c>
      <c r="Q57" t="s">
        <v>3</v>
      </c>
      <c r="R57" s="1">
        <v>10</v>
      </c>
      <c r="S57" s="1">
        <v>5</v>
      </c>
      <c r="T57" s="1">
        <v>1</v>
      </c>
      <c r="Y57">
        <v>285</v>
      </c>
      <c r="AA57" t="s">
        <v>36</v>
      </c>
      <c r="AB57" t="s">
        <v>62</v>
      </c>
      <c r="AC57" t="s">
        <v>3</v>
      </c>
      <c r="AD57">
        <v>20</v>
      </c>
      <c r="AE57">
        <v>5</v>
      </c>
      <c r="AF57">
        <v>3</v>
      </c>
      <c r="AK57">
        <v>291</v>
      </c>
      <c r="AM57" t="s">
        <v>111</v>
      </c>
      <c r="AN57" t="s">
        <v>93</v>
      </c>
      <c r="AO57" t="s">
        <v>3</v>
      </c>
      <c r="AP57">
        <v>55</v>
      </c>
      <c r="AQ57">
        <v>15</v>
      </c>
      <c r="AR57">
        <v>2</v>
      </c>
    </row>
    <row r="58" spans="1:51" x14ac:dyDescent="0.25">
      <c r="D58" t="s">
        <v>56</v>
      </c>
      <c r="E58" t="s">
        <v>4</v>
      </c>
      <c r="F58" s="1">
        <v>6</v>
      </c>
      <c r="G58" s="1">
        <v>2</v>
      </c>
      <c r="H58" s="1">
        <v>1</v>
      </c>
      <c r="P58" t="s">
        <v>69</v>
      </c>
      <c r="Q58" t="s">
        <v>4</v>
      </c>
      <c r="AB58" t="s">
        <v>103</v>
      </c>
      <c r="AC58" t="s">
        <v>4</v>
      </c>
      <c r="AD58">
        <v>35</v>
      </c>
      <c r="AE58">
        <v>14</v>
      </c>
      <c r="AF58">
        <v>11</v>
      </c>
      <c r="AN58" t="s">
        <v>41</v>
      </c>
      <c r="AO58" t="s">
        <v>4</v>
      </c>
      <c r="AP58">
        <v>57</v>
      </c>
      <c r="AQ58">
        <v>16</v>
      </c>
      <c r="AR58">
        <v>7</v>
      </c>
    </row>
    <row r="59" spans="1:51" x14ac:dyDescent="0.25">
      <c r="E59" t="s">
        <v>5</v>
      </c>
      <c r="P59" t="s">
        <v>45</v>
      </c>
      <c r="Q59" t="s">
        <v>5</v>
      </c>
      <c r="R59" s="1">
        <v>11</v>
      </c>
      <c r="S59" s="1">
        <v>7</v>
      </c>
      <c r="T59" s="1">
        <v>0</v>
      </c>
      <c r="AB59" t="s">
        <v>102</v>
      </c>
      <c r="AC59" t="s">
        <v>5</v>
      </c>
      <c r="AD59">
        <v>26</v>
      </c>
      <c r="AE59">
        <v>2</v>
      </c>
      <c r="AF59">
        <v>2</v>
      </c>
      <c r="AN59" t="s">
        <v>42</v>
      </c>
      <c r="AO59" t="s">
        <v>5</v>
      </c>
      <c r="AP59">
        <v>48</v>
      </c>
      <c r="AQ59">
        <v>19</v>
      </c>
      <c r="AR59">
        <v>4</v>
      </c>
    </row>
    <row r="60" spans="1:51" x14ac:dyDescent="0.25">
      <c r="E60" t="s">
        <v>6</v>
      </c>
      <c r="Q60" t="s">
        <v>6</v>
      </c>
      <c r="AC60" t="s">
        <v>6</v>
      </c>
      <c r="AO60" t="s">
        <v>6</v>
      </c>
    </row>
    <row r="61" spans="1:51" x14ac:dyDescent="0.25">
      <c r="E61" t="s">
        <v>7</v>
      </c>
      <c r="Q61" t="s">
        <v>7</v>
      </c>
      <c r="AC61" t="s">
        <v>7</v>
      </c>
      <c r="AO61" t="s">
        <v>7</v>
      </c>
    </row>
    <row r="62" spans="1:51" x14ac:dyDescent="0.25">
      <c r="E62" t="s">
        <v>8</v>
      </c>
      <c r="Q62" t="s">
        <v>8</v>
      </c>
      <c r="AC62" t="s">
        <v>8</v>
      </c>
      <c r="AO62" t="s">
        <v>8</v>
      </c>
    </row>
    <row r="63" spans="1:51" x14ac:dyDescent="0.25">
      <c r="E63" t="s">
        <v>9</v>
      </c>
      <c r="Q63" t="s">
        <v>9</v>
      </c>
      <c r="AC63" t="s">
        <v>9</v>
      </c>
      <c r="AO63" t="s">
        <v>9</v>
      </c>
    </row>
    <row r="64" spans="1:51" x14ac:dyDescent="0.25">
      <c r="E64" t="s">
        <v>10</v>
      </c>
      <c r="Q64" t="s">
        <v>10</v>
      </c>
      <c r="AC64" t="s">
        <v>10</v>
      </c>
      <c r="AO64" t="s">
        <v>10</v>
      </c>
    </row>
    <row r="65" spans="1:51" x14ac:dyDescent="0.25">
      <c r="F65" s="1">
        <f>AVERAGE(F57:F64)</f>
        <v>14</v>
      </c>
      <c r="G65" s="1">
        <f t="shared" ref="G65:H65" si="31">AVERAGE(G57:G64)</f>
        <v>2.5</v>
      </c>
      <c r="H65" s="1">
        <f t="shared" si="31"/>
        <v>2</v>
      </c>
      <c r="I65" s="1">
        <f>G65/F65</f>
        <v>0.17857142857142858</v>
      </c>
      <c r="J65" s="1">
        <f>H65/F65</f>
        <v>0.14285714285714285</v>
      </c>
      <c r="R65" s="1">
        <f>AVERAGE(R57:R64)</f>
        <v>10.5</v>
      </c>
      <c r="S65" s="1">
        <f t="shared" ref="S65:T65" si="32">AVERAGE(S57:S64)</f>
        <v>6</v>
      </c>
      <c r="T65" s="1">
        <f t="shared" si="32"/>
        <v>0.5</v>
      </c>
      <c r="U65" s="1">
        <f>S65/R65</f>
        <v>0.5714285714285714</v>
      </c>
      <c r="V65" s="1">
        <f>T65/R65</f>
        <v>4.7619047619047616E-2</v>
      </c>
      <c r="AD65">
        <f>AVERAGE(AD57:AD64)</f>
        <v>27</v>
      </c>
      <c r="AE65">
        <f t="shared" ref="AE65:AF65" si="33">AVERAGE(AE57:AE64)</f>
        <v>7</v>
      </c>
      <c r="AF65">
        <f t="shared" si="33"/>
        <v>5.333333333333333</v>
      </c>
      <c r="AG65">
        <f>AE65/AD65</f>
        <v>0.25925925925925924</v>
      </c>
      <c r="AH65">
        <f>AF65/AD65</f>
        <v>0.19753086419753085</v>
      </c>
      <c r="AP65">
        <f>AVERAGE(AP57:AP64)</f>
        <v>53.333333333333336</v>
      </c>
      <c r="AQ65">
        <f t="shared" ref="AQ65:AR65" si="34">AVERAGE(AQ57:AQ64)</f>
        <v>16.666666666666668</v>
      </c>
      <c r="AR65">
        <f t="shared" si="34"/>
        <v>4.333333333333333</v>
      </c>
      <c r="AS65">
        <f>AQ65/AP65</f>
        <v>0.3125</v>
      </c>
      <c r="AT65">
        <f>AR65/AP65</f>
        <v>8.1249999999999989E-2</v>
      </c>
      <c r="AV65">
        <f t="shared" ref="AV65:AY65" si="35">AVERAGE(F65,R65,AD65,AP65)</f>
        <v>26.208333333333336</v>
      </c>
      <c r="AW65">
        <f t="shared" si="35"/>
        <v>8.0416666666666679</v>
      </c>
      <c r="AX65">
        <f t="shared" si="35"/>
        <v>3.0416666666666665</v>
      </c>
      <c r="AY65">
        <f t="shared" si="35"/>
        <v>0.33043981481481483</v>
      </c>
    </row>
    <row r="66" spans="1:51" x14ac:dyDescent="0.25">
      <c r="AV66">
        <f t="shared" ref="AV66" si="36">STDEV(F65,R65,AD65,AP65)</f>
        <v>19.426678391668847</v>
      </c>
    </row>
    <row r="67" spans="1:51" ht="30" x14ac:dyDescent="0.25">
      <c r="A67" t="s">
        <v>0</v>
      </c>
      <c r="B67" t="s">
        <v>22</v>
      </c>
      <c r="C67" t="s">
        <v>1</v>
      </c>
      <c r="D67" t="s">
        <v>11</v>
      </c>
      <c r="E67" t="s">
        <v>2</v>
      </c>
      <c r="F67" s="1" t="s">
        <v>12</v>
      </c>
      <c r="G67" s="1" t="s">
        <v>13</v>
      </c>
      <c r="H67" s="1" t="s">
        <v>14</v>
      </c>
      <c r="I67" s="1" t="s">
        <v>15</v>
      </c>
      <c r="J67" s="1" t="s">
        <v>16</v>
      </c>
      <c r="M67" t="s">
        <v>0</v>
      </c>
      <c r="N67" t="s">
        <v>22</v>
      </c>
      <c r="O67" t="s">
        <v>1</v>
      </c>
      <c r="P67" t="s">
        <v>11</v>
      </c>
      <c r="Q67" t="s">
        <v>2</v>
      </c>
      <c r="R67" s="1" t="s">
        <v>12</v>
      </c>
      <c r="S67" s="1" t="s">
        <v>13</v>
      </c>
      <c r="T67" s="1" t="s">
        <v>14</v>
      </c>
      <c r="U67" s="1" t="s">
        <v>15</v>
      </c>
      <c r="V67" s="1" t="s">
        <v>16</v>
      </c>
      <c r="Y67" t="s">
        <v>0</v>
      </c>
      <c r="Z67" t="s">
        <v>22</v>
      </c>
      <c r="AA67" t="s">
        <v>1</v>
      </c>
      <c r="AB67" t="s">
        <v>11</v>
      </c>
      <c r="AC67" t="s">
        <v>2</v>
      </c>
      <c r="AD67" t="s">
        <v>12</v>
      </c>
      <c r="AE67" t="s">
        <v>13</v>
      </c>
      <c r="AF67" t="s">
        <v>14</v>
      </c>
      <c r="AG67" t="s">
        <v>15</v>
      </c>
      <c r="AH67" t="s">
        <v>16</v>
      </c>
      <c r="AK67" t="s">
        <v>0</v>
      </c>
      <c r="AL67" t="s">
        <v>22</v>
      </c>
      <c r="AM67" t="s">
        <v>1</v>
      </c>
      <c r="AN67" t="s">
        <v>11</v>
      </c>
      <c r="AO67" t="s">
        <v>2</v>
      </c>
      <c r="AP67" t="s">
        <v>12</v>
      </c>
      <c r="AQ67" t="s">
        <v>13</v>
      </c>
      <c r="AR67" t="s">
        <v>14</v>
      </c>
      <c r="AS67" t="s">
        <v>15</v>
      </c>
      <c r="AT67" t="s">
        <v>16</v>
      </c>
    </row>
    <row r="68" spans="1:51" x14ac:dyDescent="0.25">
      <c r="A68">
        <v>281</v>
      </c>
      <c r="B68" t="s">
        <v>39</v>
      </c>
      <c r="C68" t="s">
        <v>17</v>
      </c>
      <c r="D68" t="s">
        <v>40</v>
      </c>
      <c r="E68" t="s">
        <v>3</v>
      </c>
      <c r="F68" s="1">
        <v>71</v>
      </c>
      <c r="G68" s="1">
        <v>0</v>
      </c>
      <c r="H68" s="1">
        <v>38</v>
      </c>
      <c r="M68">
        <v>282</v>
      </c>
      <c r="O68" t="s">
        <v>17</v>
      </c>
      <c r="P68" t="s">
        <v>45</v>
      </c>
      <c r="Q68" t="s">
        <v>3</v>
      </c>
      <c r="R68">
        <v>66</v>
      </c>
      <c r="S68">
        <v>6</v>
      </c>
      <c r="T68">
        <v>15</v>
      </c>
      <c r="U68"/>
      <c r="Y68">
        <v>283</v>
      </c>
      <c r="Z68" t="s">
        <v>39</v>
      </c>
      <c r="AA68" t="s">
        <v>17</v>
      </c>
      <c r="AB68" t="s">
        <v>97</v>
      </c>
      <c r="AC68" t="s">
        <v>3</v>
      </c>
      <c r="AD68">
        <v>150</v>
      </c>
      <c r="AE68">
        <v>0</v>
      </c>
      <c r="AF68">
        <v>64</v>
      </c>
      <c r="AK68">
        <v>284</v>
      </c>
      <c r="AL68" t="s">
        <v>39</v>
      </c>
      <c r="AM68" t="s">
        <v>17</v>
      </c>
      <c r="AO68" t="s">
        <v>68</v>
      </c>
      <c r="AP68">
        <v>144</v>
      </c>
      <c r="AQ68">
        <v>3</v>
      </c>
      <c r="AR68">
        <v>49</v>
      </c>
    </row>
    <row r="69" spans="1:51" x14ac:dyDescent="0.25">
      <c r="D69" t="s">
        <v>71</v>
      </c>
      <c r="E69" t="s">
        <v>4</v>
      </c>
      <c r="F69" s="1">
        <v>68</v>
      </c>
      <c r="G69" s="1">
        <v>0</v>
      </c>
      <c r="H69" s="1">
        <v>37</v>
      </c>
      <c r="P69" t="s">
        <v>43</v>
      </c>
      <c r="Q69" t="s">
        <v>4</v>
      </c>
      <c r="R69" s="1">
        <v>39</v>
      </c>
      <c r="S69" s="1">
        <v>1</v>
      </c>
      <c r="T69" s="1">
        <v>15</v>
      </c>
      <c r="AB69" t="s">
        <v>98</v>
      </c>
      <c r="AC69" t="s">
        <v>4</v>
      </c>
      <c r="AD69">
        <v>88</v>
      </c>
      <c r="AE69">
        <v>1</v>
      </c>
      <c r="AF69">
        <v>33</v>
      </c>
      <c r="AO69" t="s">
        <v>95</v>
      </c>
      <c r="AP69">
        <v>121</v>
      </c>
      <c r="AQ69">
        <v>1</v>
      </c>
      <c r="AR69">
        <v>37</v>
      </c>
    </row>
    <row r="70" spans="1:51" x14ac:dyDescent="0.25">
      <c r="E70" t="s">
        <v>5</v>
      </c>
      <c r="F70" s="1">
        <v>85</v>
      </c>
      <c r="G70" s="1">
        <v>1</v>
      </c>
      <c r="H70" s="1">
        <v>48</v>
      </c>
      <c r="Q70" t="s">
        <v>5</v>
      </c>
      <c r="AC70" t="s">
        <v>5</v>
      </c>
      <c r="AO70" t="s">
        <v>5</v>
      </c>
      <c r="AP70">
        <v>122</v>
      </c>
      <c r="AQ70">
        <v>4</v>
      </c>
      <c r="AR70">
        <v>34</v>
      </c>
    </row>
    <row r="71" spans="1:51" x14ac:dyDescent="0.25">
      <c r="E71" t="s">
        <v>6</v>
      </c>
      <c r="Q71" t="s">
        <v>6</v>
      </c>
      <c r="AC71" t="s">
        <v>6</v>
      </c>
      <c r="AO71" t="s">
        <v>6</v>
      </c>
    </row>
    <row r="72" spans="1:51" x14ac:dyDescent="0.25">
      <c r="E72" t="s">
        <v>7</v>
      </c>
      <c r="Q72" t="s">
        <v>7</v>
      </c>
      <c r="AC72" t="s">
        <v>7</v>
      </c>
      <c r="AO72" t="s">
        <v>7</v>
      </c>
    </row>
    <row r="73" spans="1:51" x14ac:dyDescent="0.25">
      <c r="E73" t="s">
        <v>8</v>
      </c>
      <c r="Q73" t="s">
        <v>8</v>
      </c>
      <c r="AC73" t="s">
        <v>8</v>
      </c>
      <c r="AO73" t="s">
        <v>8</v>
      </c>
    </row>
    <row r="74" spans="1:51" x14ac:dyDescent="0.25">
      <c r="E74" t="s">
        <v>9</v>
      </c>
      <c r="Q74" t="s">
        <v>9</v>
      </c>
      <c r="AC74" t="s">
        <v>9</v>
      </c>
      <c r="AO74" t="s">
        <v>9</v>
      </c>
    </row>
    <row r="75" spans="1:51" x14ac:dyDescent="0.25">
      <c r="E75" t="s">
        <v>10</v>
      </c>
      <c r="Q75" t="s">
        <v>10</v>
      </c>
      <c r="AC75" t="s">
        <v>10</v>
      </c>
      <c r="AO75" t="s">
        <v>10</v>
      </c>
    </row>
    <row r="76" spans="1:51" x14ac:dyDescent="0.25">
      <c r="F76" s="1">
        <f>AVERAGE(F68:F75)</f>
        <v>74.666666666666671</v>
      </c>
      <c r="G76" s="1">
        <f t="shared" ref="G76:H76" si="37">AVERAGE(G68:G75)</f>
        <v>0.33333333333333331</v>
      </c>
      <c r="H76" s="1">
        <f t="shared" si="37"/>
        <v>41</v>
      </c>
      <c r="I76" s="1">
        <f>G76/F76</f>
        <v>4.464285714285714E-3</v>
      </c>
      <c r="J76" s="1">
        <f>H76/F76</f>
        <v>0.54910714285714279</v>
      </c>
      <c r="R76" s="1">
        <f>AVERAGE(R68:R75)</f>
        <v>52.5</v>
      </c>
      <c r="S76" s="1">
        <f>AVERAGE(S68:S75)</f>
        <v>3.5</v>
      </c>
      <c r="T76" s="1">
        <f>AVERAGE(T68:T75)</f>
        <v>15</v>
      </c>
      <c r="U76" s="1">
        <f>S76/R76</f>
        <v>6.6666666666666666E-2</v>
      </c>
      <c r="V76" s="1">
        <f>T76/R76</f>
        <v>0.2857142857142857</v>
      </c>
      <c r="AD76">
        <f>AVERAGE(AD68:AD75)</f>
        <v>119</v>
      </c>
      <c r="AE76">
        <f t="shared" ref="AE76:AF76" si="38">AVERAGE(AE68:AE75)</f>
        <v>0.5</v>
      </c>
      <c r="AF76">
        <f t="shared" si="38"/>
        <v>48.5</v>
      </c>
      <c r="AG76">
        <f>AE76/AD76</f>
        <v>4.2016806722689074E-3</v>
      </c>
      <c r="AH76">
        <f>AF76/AD76</f>
        <v>0.40756302521008403</v>
      </c>
      <c r="AP76">
        <f>AVERAGE(AP68:AP75)</f>
        <v>129</v>
      </c>
      <c r="AQ76">
        <f t="shared" ref="AQ76:AR76" si="39">AVERAGE(AQ68:AQ75)</f>
        <v>2.6666666666666665</v>
      </c>
      <c r="AR76">
        <f t="shared" si="39"/>
        <v>40</v>
      </c>
      <c r="AS76">
        <f>AQ76/AP76</f>
        <v>2.0671834625322995E-2</v>
      </c>
      <c r="AT76">
        <f>AR76/AP76</f>
        <v>0.31007751937984496</v>
      </c>
      <c r="AV76">
        <f t="shared" ref="AV76:AY76" si="40">AVERAGE(F76,R76,AD76,AP76)</f>
        <v>93.791666666666671</v>
      </c>
      <c r="AW76">
        <f t="shared" si="40"/>
        <v>1.75</v>
      </c>
      <c r="AX76">
        <f t="shared" si="40"/>
        <v>36.125</v>
      </c>
      <c r="AY76">
        <f t="shared" si="40"/>
        <v>2.4001116919636072E-2</v>
      </c>
    </row>
    <row r="77" spans="1:51" x14ac:dyDescent="0.25">
      <c r="AV77">
        <f t="shared" ref="AV77" si="41">STDEV(F76,R76,AD76,AP76)</f>
        <v>36.266854319367454</v>
      </c>
    </row>
    <row r="78" spans="1:51" ht="30" x14ac:dyDescent="0.25">
      <c r="A78" t="s">
        <v>0</v>
      </c>
      <c r="B78" t="s">
        <v>22</v>
      </c>
      <c r="C78" t="s">
        <v>1</v>
      </c>
      <c r="D78" t="s">
        <v>11</v>
      </c>
      <c r="E78" t="s">
        <v>2</v>
      </c>
      <c r="F78" s="1" t="s">
        <v>12</v>
      </c>
      <c r="G78" s="1" t="s">
        <v>13</v>
      </c>
      <c r="H78" s="1" t="s">
        <v>14</v>
      </c>
      <c r="I78" s="1" t="s">
        <v>15</v>
      </c>
      <c r="J78" s="1" t="s">
        <v>16</v>
      </c>
      <c r="M78" t="s">
        <v>0</v>
      </c>
      <c r="N78" t="s">
        <v>22</v>
      </c>
      <c r="O78" t="s">
        <v>1</v>
      </c>
      <c r="P78" t="s">
        <v>11</v>
      </c>
      <c r="Q78" t="s">
        <v>2</v>
      </c>
      <c r="R78" s="1" t="s">
        <v>12</v>
      </c>
      <c r="S78" s="1" t="s">
        <v>13</v>
      </c>
      <c r="T78" s="1" t="s">
        <v>14</v>
      </c>
      <c r="U78" s="1" t="s">
        <v>15</v>
      </c>
      <c r="V78" s="1" t="s">
        <v>16</v>
      </c>
      <c r="Y78" t="s">
        <v>0</v>
      </c>
      <c r="Z78" t="s">
        <v>22</v>
      </c>
      <c r="AA78" t="s">
        <v>1</v>
      </c>
      <c r="AB78" t="s">
        <v>11</v>
      </c>
      <c r="AC78" t="s">
        <v>2</v>
      </c>
      <c r="AD78" t="s">
        <v>12</v>
      </c>
      <c r="AE78" t="s">
        <v>13</v>
      </c>
      <c r="AF78" t="s">
        <v>14</v>
      </c>
      <c r="AG78" t="s">
        <v>15</v>
      </c>
      <c r="AH78" t="s">
        <v>16</v>
      </c>
      <c r="AK78" t="s">
        <v>0</v>
      </c>
      <c r="AL78" t="s">
        <v>22</v>
      </c>
      <c r="AM78" t="s">
        <v>1</v>
      </c>
      <c r="AN78" t="s">
        <v>11</v>
      </c>
      <c r="AO78" t="s">
        <v>2</v>
      </c>
      <c r="AP78" t="s">
        <v>12</v>
      </c>
      <c r="AQ78" t="s">
        <v>13</v>
      </c>
      <c r="AR78" t="s">
        <v>14</v>
      </c>
      <c r="AS78" t="s">
        <v>15</v>
      </c>
      <c r="AT78" t="s">
        <v>16</v>
      </c>
    </row>
    <row r="79" spans="1:51" x14ac:dyDescent="0.25">
      <c r="A79">
        <v>293</v>
      </c>
      <c r="B79" t="s">
        <v>39</v>
      </c>
      <c r="C79" t="s">
        <v>33</v>
      </c>
      <c r="D79" t="s">
        <v>55</v>
      </c>
      <c r="F79" s="1">
        <v>2</v>
      </c>
      <c r="G79" s="1">
        <v>0</v>
      </c>
      <c r="H79" s="1">
        <v>0</v>
      </c>
      <c r="M79">
        <v>294</v>
      </c>
      <c r="N79" t="s">
        <v>39</v>
      </c>
      <c r="O79" t="s">
        <v>33</v>
      </c>
      <c r="P79" t="s">
        <v>59</v>
      </c>
      <c r="Q79" t="s">
        <v>56</v>
      </c>
      <c r="R79">
        <v>7</v>
      </c>
      <c r="S79">
        <v>0</v>
      </c>
      <c r="T79">
        <v>7</v>
      </c>
      <c r="Y79">
        <v>296</v>
      </c>
      <c r="AC79" t="s">
        <v>50</v>
      </c>
      <c r="AD79">
        <v>7</v>
      </c>
      <c r="AE79">
        <v>4</v>
      </c>
      <c r="AF79">
        <v>1</v>
      </c>
      <c r="AK79">
        <v>263</v>
      </c>
      <c r="AM79" t="s">
        <v>37</v>
      </c>
      <c r="AN79" t="s">
        <v>45</v>
      </c>
      <c r="AO79" t="s">
        <v>3</v>
      </c>
      <c r="AP79">
        <v>55</v>
      </c>
      <c r="AQ79">
        <v>30</v>
      </c>
      <c r="AR79">
        <v>3</v>
      </c>
    </row>
    <row r="80" spans="1:51" x14ac:dyDescent="0.25">
      <c r="D80" t="s">
        <v>56</v>
      </c>
      <c r="E80" t="s">
        <v>4</v>
      </c>
      <c r="F80" s="1">
        <v>5</v>
      </c>
      <c r="G80" s="1">
        <v>2</v>
      </c>
      <c r="H80" s="1">
        <v>1</v>
      </c>
      <c r="P80" t="s">
        <v>50</v>
      </c>
      <c r="Q80" t="s">
        <v>55</v>
      </c>
      <c r="R80">
        <v>2</v>
      </c>
      <c r="S80">
        <v>0</v>
      </c>
      <c r="T80">
        <v>2</v>
      </c>
      <c r="AC80" t="s">
        <v>56</v>
      </c>
      <c r="AD80">
        <v>1</v>
      </c>
      <c r="AE80">
        <v>0</v>
      </c>
      <c r="AF80">
        <v>0</v>
      </c>
      <c r="AN80" t="s">
        <v>44</v>
      </c>
      <c r="AO80" t="s">
        <v>4</v>
      </c>
      <c r="AP80">
        <v>67</v>
      </c>
      <c r="AQ80">
        <v>11</v>
      </c>
      <c r="AR80">
        <v>6</v>
      </c>
    </row>
    <row r="81" spans="1:51" x14ac:dyDescent="0.25">
      <c r="D81" t="s">
        <v>50</v>
      </c>
      <c r="E81" t="s">
        <v>5</v>
      </c>
      <c r="F81" s="1">
        <v>9</v>
      </c>
      <c r="G81" s="1">
        <v>1</v>
      </c>
      <c r="H81" s="1">
        <v>1</v>
      </c>
      <c r="P81" t="s">
        <v>55</v>
      </c>
      <c r="Q81" t="s">
        <v>69</v>
      </c>
      <c r="R81">
        <v>4</v>
      </c>
      <c r="S81">
        <v>0</v>
      </c>
      <c r="T81">
        <v>2</v>
      </c>
      <c r="AC81" t="s">
        <v>5</v>
      </c>
      <c r="AN81" t="s">
        <v>32</v>
      </c>
      <c r="AO81" t="s">
        <v>5</v>
      </c>
      <c r="AP81">
        <v>66</v>
      </c>
      <c r="AQ81">
        <v>26</v>
      </c>
      <c r="AR81">
        <v>2</v>
      </c>
    </row>
    <row r="82" spans="1:51" x14ac:dyDescent="0.25">
      <c r="E82" t="s">
        <v>6</v>
      </c>
      <c r="P82" t="s">
        <v>60</v>
      </c>
      <c r="Q82" t="s">
        <v>6</v>
      </c>
      <c r="AC82" t="s">
        <v>6</v>
      </c>
      <c r="AO82" t="s">
        <v>6</v>
      </c>
    </row>
    <row r="83" spans="1:51" x14ac:dyDescent="0.25">
      <c r="E83" t="s">
        <v>7</v>
      </c>
      <c r="Q83" t="s">
        <v>7</v>
      </c>
      <c r="AC83" t="s">
        <v>7</v>
      </c>
      <c r="AO83" t="s">
        <v>7</v>
      </c>
    </row>
    <row r="84" spans="1:51" x14ac:dyDescent="0.25">
      <c r="E84" t="s">
        <v>8</v>
      </c>
      <c r="Q84" t="s">
        <v>8</v>
      </c>
      <c r="AC84" t="s">
        <v>8</v>
      </c>
      <c r="AO84" t="s">
        <v>8</v>
      </c>
    </row>
    <row r="85" spans="1:51" x14ac:dyDescent="0.25">
      <c r="E85" t="s">
        <v>9</v>
      </c>
      <c r="Q85" t="s">
        <v>9</v>
      </c>
      <c r="AC85" t="s">
        <v>9</v>
      </c>
      <c r="AO85" t="s">
        <v>9</v>
      </c>
    </row>
    <row r="86" spans="1:51" x14ac:dyDescent="0.25">
      <c r="E86" t="s">
        <v>10</v>
      </c>
      <c r="Q86" t="s">
        <v>10</v>
      </c>
      <c r="AC86" t="s">
        <v>10</v>
      </c>
      <c r="AO86" t="s">
        <v>10</v>
      </c>
    </row>
    <row r="87" spans="1:51" x14ac:dyDescent="0.25">
      <c r="F87" s="1">
        <f>AVERAGE(F79:F86)</f>
        <v>5.333333333333333</v>
      </c>
      <c r="G87" s="1">
        <f t="shared" ref="G87:H87" si="42">AVERAGE(G79:G86)</f>
        <v>1</v>
      </c>
      <c r="H87" s="1">
        <f t="shared" si="42"/>
        <v>0.66666666666666663</v>
      </c>
      <c r="I87" s="1">
        <f>G87/F87</f>
        <v>0.1875</v>
      </c>
      <c r="J87" s="1">
        <f>H87/F87</f>
        <v>0.125</v>
      </c>
      <c r="R87" s="1">
        <f>AVERAGE(R79:R86)</f>
        <v>4.333333333333333</v>
      </c>
      <c r="S87" s="1">
        <f t="shared" ref="S87:T87" si="43">AVERAGE(S79:S86)</f>
        <v>0</v>
      </c>
      <c r="T87" s="1">
        <f t="shared" si="43"/>
        <v>3.6666666666666665</v>
      </c>
      <c r="U87" s="1">
        <f>S87/R87</f>
        <v>0</v>
      </c>
      <c r="V87" s="1">
        <f>T87/R87</f>
        <v>0.84615384615384615</v>
      </c>
      <c r="AD87">
        <f>AVERAGE(AD79:AD86)</f>
        <v>4</v>
      </c>
      <c r="AE87">
        <f t="shared" ref="AE87:AF87" si="44">AVERAGE(AE79:AE86)</f>
        <v>2</v>
      </c>
      <c r="AF87">
        <f t="shared" si="44"/>
        <v>0.5</v>
      </c>
      <c r="AG87">
        <f>AE87/AD87</f>
        <v>0.5</v>
      </c>
      <c r="AH87">
        <f>AF87/AD87</f>
        <v>0.125</v>
      </c>
      <c r="AP87">
        <f>AVERAGE(AP79:AP86)</f>
        <v>62.666666666666664</v>
      </c>
      <c r="AQ87">
        <f t="shared" ref="AQ87:AR87" si="45">AVERAGE(AQ79:AQ86)</f>
        <v>22.333333333333332</v>
      </c>
      <c r="AR87">
        <f t="shared" si="45"/>
        <v>3.6666666666666665</v>
      </c>
      <c r="AS87">
        <f>AQ87/AP87</f>
        <v>0.35638297872340424</v>
      </c>
      <c r="AT87">
        <f>AR87/AP87</f>
        <v>5.8510638297872342E-2</v>
      </c>
      <c r="AV87">
        <f t="shared" ref="AV87:AY87" si="46">AVERAGE(F87,R87,AD87,AP87)</f>
        <v>19.083333333333332</v>
      </c>
      <c r="AW87">
        <f t="shared" si="46"/>
        <v>6.333333333333333</v>
      </c>
      <c r="AX87">
        <f t="shared" si="46"/>
        <v>2.125</v>
      </c>
      <c r="AY87">
        <f t="shared" si="46"/>
        <v>0.26097074468085107</v>
      </c>
    </row>
    <row r="88" spans="1:51" x14ac:dyDescent="0.25">
      <c r="AV88">
        <f t="shared" ref="AV88" si="47">STDEV(F87,R87,AD87,AP87)</f>
        <v>29.061078718731281</v>
      </c>
    </row>
    <row r="89" spans="1:51" x14ac:dyDescent="0.25">
      <c r="C89" t="s">
        <v>1</v>
      </c>
      <c r="O89" t="s">
        <v>1</v>
      </c>
      <c r="AM89" t="s">
        <v>1</v>
      </c>
    </row>
    <row r="90" spans="1:51" ht="30" x14ac:dyDescent="0.25">
      <c r="A90" t="s">
        <v>0</v>
      </c>
      <c r="B90" t="s">
        <v>22</v>
      </c>
      <c r="C90" t="s">
        <v>35</v>
      </c>
      <c r="D90" t="s">
        <v>11</v>
      </c>
      <c r="E90" t="s">
        <v>2</v>
      </c>
      <c r="F90" s="1" t="s">
        <v>12</v>
      </c>
      <c r="G90" s="1" t="s">
        <v>13</v>
      </c>
      <c r="H90" s="1" t="s">
        <v>14</v>
      </c>
      <c r="I90" s="1" t="s">
        <v>15</v>
      </c>
      <c r="J90" s="1" t="s">
        <v>16</v>
      </c>
      <c r="M90" t="s">
        <v>0</v>
      </c>
      <c r="N90" t="s">
        <v>22</v>
      </c>
      <c r="O90" t="s">
        <v>35</v>
      </c>
      <c r="P90" t="s">
        <v>11</v>
      </c>
      <c r="Q90" t="s">
        <v>2</v>
      </c>
      <c r="R90" s="1" t="s">
        <v>12</v>
      </c>
      <c r="S90" s="1" t="s">
        <v>13</v>
      </c>
      <c r="T90" s="1" t="s">
        <v>14</v>
      </c>
      <c r="U90" s="1" t="s">
        <v>15</v>
      </c>
      <c r="V90" s="1" t="s">
        <v>16</v>
      </c>
      <c r="Y90" t="s">
        <v>0</v>
      </c>
      <c r="Z90" t="s">
        <v>22</v>
      </c>
      <c r="AA90" t="s">
        <v>1</v>
      </c>
      <c r="AB90" t="s">
        <v>11</v>
      </c>
      <c r="AC90" t="s">
        <v>2</v>
      </c>
      <c r="AD90" t="s">
        <v>12</v>
      </c>
      <c r="AE90" t="s">
        <v>13</v>
      </c>
      <c r="AF90" t="s">
        <v>14</v>
      </c>
      <c r="AG90" t="s">
        <v>15</v>
      </c>
      <c r="AH90" t="s">
        <v>16</v>
      </c>
      <c r="AK90" t="s">
        <v>0</v>
      </c>
      <c r="AL90" t="s">
        <v>22</v>
      </c>
      <c r="AM90" t="s">
        <v>35</v>
      </c>
      <c r="AN90" t="s">
        <v>11</v>
      </c>
      <c r="AO90" t="s">
        <v>2</v>
      </c>
      <c r="AP90" t="s">
        <v>12</v>
      </c>
      <c r="AQ90" t="s">
        <v>13</v>
      </c>
      <c r="AR90" t="s">
        <v>14</v>
      </c>
      <c r="AS90" t="s">
        <v>15</v>
      </c>
      <c r="AT90" t="s">
        <v>16</v>
      </c>
    </row>
    <row r="91" spans="1:51" x14ac:dyDescent="0.25">
      <c r="A91">
        <v>301</v>
      </c>
      <c r="B91" t="s">
        <v>39</v>
      </c>
      <c r="E91" t="s">
        <v>51</v>
      </c>
      <c r="F91">
        <v>90</v>
      </c>
      <c r="G91">
        <v>45</v>
      </c>
      <c r="H91">
        <v>8</v>
      </c>
      <c r="M91">
        <v>302</v>
      </c>
      <c r="N91" t="s">
        <v>39</v>
      </c>
      <c r="P91" t="s">
        <v>61</v>
      </c>
      <c r="Q91" t="s">
        <v>43</v>
      </c>
      <c r="R91">
        <v>69</v>
      </c>
      <c r="S91">
        <v>30</v>
      </c>
      <c r="T91">
        <v>2</v>
      </c>
      <c r="AA91" t="s">
        <v>107</v>
      </c>
      <c r="AB91" t="s">
        <v>51</v>
      </c>
      <c r="AC91" t="s">
        <v>3</v>
      </c>
      <c r="AD91">
        <v>3</v>
      </c>
      <c r="AE91">
        <v>1</v>
      </c>
      <c r="AF91">
        <v>2</v>
      </c>
      <c r="AK91">
        <v>304</v>
      </c>
      <c r="AL91" t="s">
        <v>39</v>
      </c>
      <c r="AN91" t="s">
        <v>62</v>
      </c>
      <c r="AO91" t="s">
        <v>3</v>
      </c>
      <c r="AP91">
        <v>54</v>
      </c>
      <c r="AQ91">
        <v>50</v>
      </c>
      <c r="AR91">
        <v>0</v>
      </c>
    </row>
    <row r="92" spans="1:51" x14ac:dyDescent="0.25">
      <c r="E92" t="s">
        <v>50</v>
      </c>
      <c r="F92">
        <v>40</v>
      </c>
      <c r="G92">
        <v>19</v>
      </c>
      <c r="H92">
        <v>4</v>
      </c>
      <c r="P92" t="s">
        <v>45</v>
      </c>
      <c r="Q92" t="s">
        <v>48</v>
      </c>
      <c r="R92">
        <v>58</v>
      </c>
      <c r="S92">
        <v>22</v>
      </c>
      <c r="T92">
        <v>3</v>
      </c>
      <c r="Y92">
        <v>288</v>
      </c>
      <c r="AB92" t="s">
        <v>93</v>
      </c>
      <c r="AC92" t="s">
        <v>4</v>
      </c>
      <c r="AD92">
        <v>10</v>
      </c>
      <c r="AE92">
        <v>1</v>
      </c>
      <c r="AF92">
        <v>3</v>
      </c>
      <c r="AN92" t="s">
        <v>54</v>
      </c>
      <c r="AO92" t="s">
        <v>4</v>
      </c>
      <c r="AP92">
        <v>22</v>
      </c>
      <c r="AQ92">
        <v>22</v>
      </c>
      <c r="AR92">
        <v>0</v>
      </c>
    </row>
    <row r="93" spans="1:51" x14ac:dyDescent="0.25">
      <c r="E93" t="s">
        <v>5</v>
      </c>
      <c r="Q93" t="s">
        <v>74</v>
      </c>
      <c r="R93">
        <v>88</v>
      </c>
      <c r="S93">
        <v>25</v>
      </c>
      <c r="T93">
        <v>6</v>
      </c>
      <c r="AC93" t="s">
        <v>5</v>
      </c>
      <c r="AN93" t="s">
        <v>48</v>
      </c>
      <c r="AO93" t="s">
        <v>5</v>
      </c>
      <c r="AP93">
        <v>42</v>
      </c>
      <c r="AQ93">
        <v>34</v>
      </c>
      <c r="AR93">
        <v>3</v>
      </c>
    </row>
    <row r="94" spans="1:51" x14ac:dyDescent="0.25">
      <c r="E94" t="s">
        <v>6</v>
      </c>
      <c r="Q94" t="s">
        <v>6</v>
      </c>
      <c r="AC94" t="s">
        <v>6</v>
      </c>
      <c r="AO94" t="s">
        <v>6</v>
      </c>
    </row>
    <row r="95" spans="1:51" x14ac:dyDescent="0.25">
      <c r="E95" t="s">
        <v>7</v>
      </c>
      <c r="Q95" t="s">
        <v>7</v>
      </c>
      <c r="AC95" t="s">
        <v>7</v>
      </c>
      <c r="AO95" t="s">
        <v>7</v>
      </c>
    </row>
    <row r="96" spans="1:51" x14ac:dyDescent="0.25">
      <c r="E96" t="s">
        <v>8</v>
      </c>
      <c r="Q96" t="s">
        <v>8</v>
      </c>
      <c r="AC96" t="s">
        <v>8</v>
      </c>
      <c r="AO96" t="s">
        <v>8</v>
      </c>
    </row>
    <row r="97" spans="1:51" x14ac:dyDescent="0.25">
      <c r="E97" t="s">
        <v>9</v>
      </c>
      <c r="Q97" t="s">
        <v>9</v>
      </c>
      <c r="AC97" t="s">
        <v>9</v>
      </c>
      <c r="AO97" t="s">
        <v>9</v>
      </c>
    </row>
    <row r="98" spans="1:51" x14ac:dyDescent="0.25">
      <c r="E98" t="s">
        <v>10</v>
      </c>
      <c r="Q98" t="s">
        <v>10</v>
      </c>
      <c r="AC98" t="s">
        <v>10</v>
      </c>
      <c r="AO98" t="s">
        <v>10</v>
      </c>
    </row>
    <row r="99" spans="1:51" x14ac:dyDescent="0.25">
      <c r="F99" s="1">
        <f t="shared" ref="F99:H99" si="48">AVERAGE(F91:F98)</f>
        <v>65</v>
      </c>
      <c r="G99" s="1">
        <f t="shared" si="48"/>
        <v>32</v>
      </c>
      <c r="H99" s="1">
        <f t="shared" si="48"/>
        <v>6</v>
      </c>
      <c r="I99" s="1">
        <f t="shared" ref="I99" si="49">G99/F99</f>
        <v>0.49230769230769234</v>
      </c>
      <c r="J99" s="1">
        <f t="shared" ref="J99" si="50">H99/F99</f>
        <v>9.2307692307692313E-2</v>
      </c>
      <c r="R99" s="1">
        <f t="shared" ref="R99:T99" si="51">AVERAGE(R91:R98)</f>
        <v>71.666666666666671</v>
      </c>
      <c r="S99" s="1">
        <f t="shared" si="51"/>
        <v>25.666666666666668</v>
      </c>
      <c r="T99" s="1">
        <f t="shared" si="51"/>
        <v>3.6666666666666665</v>
      </c>
      <c r="U99" s="1">
        <f t="shared" ref="U99" si="52">S99/R99</f>
        <v>0.35813953488372091</v>
      </c>
      <c r="V99" s="1">
        <f t="shared" ref="V99" si="53">T99/R99</f>
        <v>5.1162790697674411E-2</v>
      </c>
      <c r="AD99">
        <f t="shared" ref="AD99:AF99" si="54">AVERAGE(AD91:AD98)</f>
        <v>6.5</v>
      </c>
      <c r="AE99">
        <f t="shared" si="54"/>
        <v>1</v>
      </c>
      <c r="AF99">
        <f t="shared" si="54"/>
        <v>2.5</v>
      </c>
      <c r="AG99">
        <f t="shared" ref="AG99" si="55">AE99/AD99</f>
        <v>0.15384615384615385</v>
      </c>
      <c r="AH99">
        <f t="shared" ref="AH99" si="56">AF99/AD99</f>
        <v>0.38461538461538464</v>
      </c>
      <c r="AP99">
        <f t="shared" ref="AP99:AR99" si="57">AVERAGE(AP91:AP98)</f>
        <v>39.333333333333336</v>
      </c>
      <c r="AQ99">
        <f t="shared" si="57"/>
        <v>35.333333333333336</v>
      </c>
      <c r="AR99">
        <f t="shared" si="57"/>
        <v>1</v>
      </c>
      <c r="AS99">
        <f t="shared" ref="AS99" si="58">AQ99/AP99</f>
        <v>0.89830508474576276</v>
      </c>
      <c r="AT99">
        <f t="shared" ref="AT99" si="59">AR99/AP99</f>
        <v>2.542372881355932E-2</v>
      </c>
      <c r="AV99">
        <f t="shared" ref="AV99:AY99" si="60">AVERAGE(F99,R99,AD99,AP99)</f>
        <v>45.625000000000007</v>
      </c>
      <c r="AW99">
        <f t="shared" si="60"/>
        <v>23.5</v>
      </c>
      <c r="AX99">
        <f t="shared" si="60"/>
        <v>3.2916666666666665</v>
      </c>
      <c r="AY99">
        <f t="shared" si="60"/>
        <v>0.47564961644583242</v>
      </c>
    </row>
    <row r="100" spans="1:51" x14ac:dyDescent="0.25">
      <c r="C100" t="s">
        <v>1</v>
      </c>
      <c r="O100" t="s">
        <v>1</v>
      </c>
      <c r="AM100" t="s">
        <v>1</v>
      </c>
      <c r="AV100">
        <f t="shared" ref="AV100" si="61">STDEV(F99,R99,AD99,AP99)</f>
        <v>29.574255258147655</v>
      </c>
    </row>
    <row r="101" spans="1:51" ht="30" x14ac:dyDescent="0.25">
      <c r="A101" t="s">
        <v>0</v>
      </c>
      <c r="B101" t="s">
        <v>22</v>
      </c>
      <c r="C101" t="s">
        <v>37</v>
      </c>
      <c r="D101" t="s">
        <v>11</v>
      </c>
      <c r="E101" t="s">
        <v>2</v>
      </c>
      <c r="F101" s="1" t="s">
        <v>12</v>
      </c>
      <c r="G101" s="1" t="s">
        <v>13</v>
      </c>
      <c r="H101" s="1" t="s">
        <v>14</v>
      </c>
      <c r="I101" s="1" t="s">
        <v>15</v>
      </c>
      <c r="J101" s="1" t="s">
        <v>16</v>
      </c>
      <c r="M101" t="s">
        <v>0</v>
      </c>
      <c r="N101" t="s">
        <v>22</v>
      </c>
      <c r="O101" t="s">
        <v>36</v>
      </c>
      <c r="P101" t="s">
        <v>11</v>
      </c>
      <c r="Q101" t="s">
        <v>2</v>
      </c>
      <c r="R101" s="1" t="s">
        <v>12</v>
      </c>
      <c r="S101" s="1" t="s">
        <v>13</v>
      </c>
      <c r="T101" s="1" t="s">
        <v>14</v>
      </c>
      <c r="U101" s="1" t="s">
        <v>15</v>
      </c>
      <c r="V101" s="1" t="s">
        <v>16</v>
      </c>
      <c r="Y101" t="s">
        <v>0</v>
      </c>
      <c r="Z101" t="s">
        <v>22</v>
      </c>
      <c r="AA101" t="s">
        <v>1</v>
      </c>
      <c r="AB101" t="s">
        <v>11</v>
      </c>
      <c r="AC101" t="s">
        <v>2</v>
      </c>
      <c r="AD101" t="s">
        <v>12</v>
      </c>
      <c r="AE101" t="s">
        <v>13</v>
      </c>
      <c r="AF101" t="s">
        <v>14</v>
      </c>
      <c r="AG101" t="s">
        <v>15</v>
      </c>
      <c r="AH101" t="s">
        <v>16</v>
      </c>
      <c r="AK101" t="s">
        <v>0</v>
      </c>
      <c r="AL101" t="s">
        <v>22</v>
      </c>
      <c r="AM101" t="s">
        <v>36</v>
      </c>
      <c r="AN101" t="s">
        <v>11</v>
      </c>
      <c r="AO101" t="s">
        <v>2</v>
      </c>
      <c r="AP101" t="s">
        <v>12</v>
      </c>
      <c r="AQ101" t="s">
        <v>13</v>
      </c>
      <c r="AR101" t="s">
        <v>14</v>
      </c>
      <c r="AS101" t="s">
        <v>15</v>
      </c>
      <c r="AT101" t="s">
        <v>16</v>
      </c>
    </row>
    <row r="102" spans="1:51" x14ac:dyDescent="0.25">
      <c r="A102">
        <v>290</v>
      </c>
      <c r="B102" t="s">
        <v>39</v>
      </c>
      <c r="E102" t="s">
        <v>48</v>
      </c>
      <c r="F102">
        <v>42</v>
      </c>
      <c r="G102">
        <v>19</v>
      </c>
      <c r="H102">
        <v>2</v>
      </c>
      <c r="M102">
        <v>297</v>
      </c>
      <c r="N102" t="s">
        <v>39</v>
      </c>
      <c r="O102" t="s">
        <v>38</v>
      </c>
      <c r="P102" t="s">
        <v>50</v>
      </c>
      <c r="Q102" t="s">
        <v>3</v>
      </c>
      <c r="R102" s="1">
        <v>27</v>
      </c>
      <c r="S102" s="1">
        <v>12</v>
      </c>
      <c r="T102" s="1">
        <v>1</v>
      </c>
      <c r="Y102">
        <v>287</v>
      </c>
      <c r="AA102" t="s">
        <v>107</v>
      </c>
      <c r="AB102" t="s">
        <v>41</v>
      </c>
      <c r="AC102" t="s">
        <v>3</v>
      </c>
      <c r="AD102">
        <v>24</v>
      </c>
      <c r="AE102">
        <v>4</v>
      </c>
      <c r="AF102">
        <v>8</v>
      </c>
      <c r="AK102">
        <v>277</v>
      </c>
      <c r="AL102" t="s">
        <v>31</v>
      </c>
      <c r="AN102" t="s">
        <v>60</v>
      </c>
      <c r="AO102" t="s">
        <v>3</v>
      </c>
      <c r="AP102">
        <v>5</v>
      </c>
      <c r="AQ102">
        <v>0</v>
      </c>
      <c r="AR102">
        <v>1</v>
      </c>
    </row>
    <row r="103" spans="1:51" x14ac:dyDescent="0.25">
      <c r="E103" t="s">
        <v>45</v>
      </c>
      <c r="F103">
        <v>42</v>
      </c>
      <c r="G103">
        <v>25</v>
      </c>
      <c r="H103">
        <v>1</v>
      </c>
      <c r="P103" t="s">
        <v>60</v>
      </c>
      <c r="Q103" t="s">
        <v>4</v>
      </c>
      <c r="R103" s="1">
        <v>6</v>
      </c>
      <c r="S103" s="1">
        <v>3</v>
      </c>
      <c r="T103" s="1">
        <v>1</v>
      </c>
      <c r="AC103" t="s">
        <v>4</v>
      </c>
      <c r="AD103">
        <v>28</v>
      </c>
      <c r="AE103">
        <v>3</v>
      </c>
      <c r="AF103">
        <v>5</v>
      </c>
      <c r="AN103" t="s">
        <v>89</v>
      </c>
      <c r="AO103" t="s">
        <v>4</v>
      </c>
      <c r="AP103">
        <v>1</v>
      </c>
      <c r="AQ103">
        <v>0</v>
      </c>
      <c r="AR103">
        <v>1</v>
      </c>
    </row>
    <row r="104" spans="1:51" x14ac:dyDescent="0.25">
      <c r="E104" t="s">
        <v>5</v>
      </c>
      <c r="P104">
        <v>4</v>
      </c>
      <c r="Q104" t="s">
        <v>5</v>
      </c>
      <c r="AC104" t="s">
        <v>5</v>
      </c>
      <c r="AO104" t="s">
        <v>5</v>
      </c>
    </row>
    <row r="105" spans="1:51" x14ac:dyDescent="0.25">
      <c r="E105" t="s">
        <v>6</v>
      </c>
      <c r="Q105" t="s">
        <v>6</v>
      </c>
      <c r="AC105" t="s">
        <v>6</v>
      </c>
      <c r="AO105" t="s">
        <v>6</v>
      </c>
    </row>
    <row r="106" spans="1:51" x14ac:dyDescent="0.25">
      <c r="E106" t="s">
        <v>7</v>
      </c>
      <c r="Q106" t="s">
        <v>7</v>
      </c>
      <c r="AC106" t="s">
        <v>7</v>
      </c>
      <c r="AO106" t="s">
        <v>7</v>
      </c>
    </row>
    <row r="107" spans="1:51" x14ac:dyDescent="0.25">
      <c r="E107" t="s">
        <v>8</v>
      </c>
      <c r="Q107" t="s">
        <v>8</v>
      </c>
      <c r="AC107" t="s">
        <v>8</v>
      </c>
      <c r="AO107" t="s">
        <v>8</v>
      </c>
    </row>
    <row r="108" spans="1:51" x14ac:dyDescent="0.25">
      <c r="E108" t="s">
        <v>9</v>
      </c>
      <c r="Q108" t="s">
        <v>9</v>
      </c>
      <c r="AC108" t="s">
        <v>9</v>
      </c>
      <c r="AO108" t="s">
        <v>9</v>
      </c>
    </row>
    <row r="109" spans="1:51" x14ac:dyDescent="0.25">
      <c r="E109" t="s">
        <v>10</v>
      </c>
      <c r="Q109" t="s">
        <v>10</v>
      </c>
      <c r="AC109" t="s">
        <v>10</v>
      </c>
      <c r="AO109" t="s">
        <v>10</v>
      </c>
    </row>
    <row r="110" spans="1:51" x14ac:dyDescent="0.25">
      <c r="F110" s="1">
        <f t="shared" ref="F110:H110" si="62">AVERAGE(F102:F109)</f>
        <v>42</v>
      </c>
      <c r="G110" s="1">
        <f t="shared" si="62"/>
        <v>22</v>
      </c>
      <c r="H110" s="1">
        <f t="shared" si="62"/>
        <v>1.5</v>
      </c>
      <c r="I110" s="1">
        <f t="shared" ref="I110" si="63">G110/F110</f>
        <v>0.52380952380952384</v>
      </c>
      <c r="J110" s="1">
        <f t="shared" ref="J110" si="64">H110/F110</f>
        <v>3.5714285714285712E-2</v>
      </c>
      <c r="R110" s="1">
        <f t="shared" ref="R110:T110" si="65">AVERAGE(R102:R109)</f>
        <v>16.5</v>
      </c>
      <c r="S110" s="1">
        <f t="shared" si="65"/>
        <v>7.5</v>
      </c>
      <c r="T110" s="1">
        <f t="shared" si="65"/>
        <v>1</v>
      </c>
      <c r="U110" s="1">
        <f t="shared" ref="U110" si="66">S110/R110</f>
        <v>0.45454545454545453</v>
      </c>
      <c r="V110" s="1">
        <f t="shared" ref="V110" si="67">T110/R110</f>
        <v>6.0606060606060608E-2</v>
      </c>
      <c r="AD110">
        <f t="shared" ref="AD110:AF110" si="68">AVERAGE(AD102:AD109)</f>
        <v>26</v>
      </c>
      <c r="AE110">
        <f t="shared" si="68"/>
        <v>3.5</v>
      </c>
      <c r="AF110">
        <f t="shared" si="68"/>
        <v>6.5</v>
      </c>
      <c r="AG110">
        <f t="shared" ref="AG110" si="69">AE110/AD110</f>
        <v>0.13461538461538461</v>
      </c>
      <c r="AH110">
        <f t="shared" ref="AH110" si="70">AF110/AD110</f>
        <v>0.25</v>
      </c>
      <c r="AP110">
        <f t="shared" ref="AP110:AR110" si="71">AVERAGE(AP102:AP109)</f>
        <v>3</v>
      </c>
      <c r="AQ110">
        <f t="shared" si="71"/>
        <v>0</v>
      </c>
      <c r="AR110">
        <f t="shared" si="71"/>
        <v>1</v>
      </c>
      <c r="AS110">
        <f t="shared" ref="AS110" si="72">AQ110/AP110</f>
        <v>0</v>
      </c>
      <c r="AT110">
        <f t="shared" ref="AT110" si="73">AR110/AP110</f>
        <v>0.33333333333333331</v>
      </c>
      <c r="AV110">
        <f t="shared" ref="AV110:AY110" si="74">AVERAGE(F110,R110,AD110,AP110)</f>
        <v>21.875</v>
      </c>
      <c r="AW110">
        <f t="shared" si="74"/>
        <v>8.25</v>
      </c>
      <c r="AX110">
        <f t="shared" si="74"/>
        <v>2.5</v>
      </c>
      <c r="AY110">
        <f t="shared" si="74"/>
        <v>0.27824259074259072</v>
      </c>
    </row>
    <row r="111" spans="1:51" x14ac:dyDescent="0.25">
      <c r="C111" t="s">
        <v>1</v>
      </c>
      <c r="O111" t="s">
        <v>1</v>
      </c>
      <c r="AM111" t="s">
        <v>1</v>
      </c>
      <c r="AV111">
        <f t="shared" ref="AV111" si="75">STDEV(F110,R110,AD110,AP110)</f>
        <v>16.403124702324249</v>
      </c>
    </row>
    <row r="112" spans="1:51" x14ac:dyDescent="0.25">
      <c r="S112" s="1">
        <v>4</v>
      </c>
      <c r="AM112" t="s">
        <v>37</v>
      </c>
    </row>
    <row r="113" spans="1:51" ht="30" x14ac:dyDescent="0.25">
      <c r="A113" t="s">
        <v>0</v>
      </c>
      <c r="B113" t="s">
        <v>22</v>
      </c>
      <c r="C113" t="s">
        <v>35</v>
      </c>
      <c r="D113" t="s">
        <v>11</v>
      </c>
      <c r="E113" t="s">
        <v>2</v>
      </c>
      <c r="F113" s="1" t="s">
        <v>12</v>
      </c>
      <c r="G113" s="1" t="s">
        <v>13</v>
      </c>
      <c r="H113" s="1" t="s">
        <v>14</v>
      </c>
      <c r="I113" s="1" t="s">
        <v>15</v>
      </c>
      <c r="J113" s="1" t="s">
        <v>16</v>
      </c>
      <c r="M113" t="s">
        <v>0</v>
      </c>
      <c r="N113" t="s">
        <v>22</v>
      </c>
      <c r="O113" t="s">
        <v>70</v>
      </c>
      <c r="P113" t="s">
        <v>11</v>
      </c>
      <c r="Q113" t="s">
        <v>2</v>
      </c>
      <c r="R113" s="1" t="s">
        <v>12</v>
      </c>
      <c r="S113" s="1" t="s">
        <v>13</v>
      </c>
      <c r="T113" s="1" t="s">
        <v>14</v>
      </c>
      <c r="U113" s="1" t="s">
        <v>15</v>
      </c>
      <c r="V113" s="1" t="s">
        <v>16</v>
      </c>
      <c r="Y113" t="s">
        <v>0</v>
      </c>
      <c r="Z113" t="s">
        <v>22</v>
      </c>
      <c r="AA113" t="s">
        <v>1</v>
      </c>
      <c r="AB113" t="s">
        <v>11</v>
      </c>
      <c r="AC113" t="s">
        <v>2</v>
      </c>
      <c r="AD113" t="s">
        <v>12</v>
      </c>
      <c r="AE113" t="s">
        <v>13</v>
      </c>
      <c r="AF113" t="s">
        <v>14</v>
      </c>
      <c r="AG113" t="s">
        <v>15</v>
      </c>
      <c r="AH113" t="s">
        <v>16</v>
      </c>
      <c r="AK113" t="s">
        <v>0</v>
      </c>
      <c r="AL113" t="s">
        <v>22</v>
      </c>
      <c r="AN113" t="s">
        <v>11</v>
      </c>
      <c r="AO113" t="s">
        <v>2</v>
      </c>
      <c r="AP113" t="s">
        <v>12</v>
      </c>
      <c r="AQ113" t="s">
        <v>13</v>
      </c>
      <c r="AR113" t="s">
        <v>14</v>
      </c>
      <c r="AS113" t="s">
        <v>15</v>
      </c>
      <c r="AT113" t="s">
        <v>16</v>
      </c>
    </row>
    <row r="114" spans="1:51" x14ac:dyDescent="0.25">
      <c r="A114">
        <v>307</v>
      </c>
      <c r="E114" t="s">
        <v>51</v>
      </c>
      <c r="F114">
        <v>60</v>
      </c>
      <c r="G114">
        <v>28</v>
      </c>
      <c r="H114">
        <v>4</v>
      </c>
      <c r="M114">
        <v>295</v>
      </c>
      <c r="N114" t="s">
        <v>39</v>
      </c>
      <c r="Q114" t="s">
        <v>45</v>
      </c>
      <c r="R114">
        <v>10</v>
      </c>
      <c r="S114">
        <v>0</v>
      </c>
      <c r="T114">
        <v>1</v>
      </c>
      <c r="Y114">
        <v>298</v>
      </c>
      <c r="Z114" t="s">
        <v>39</v>
      </c>
      <c r="AA114" t="s">
        <v>80</v>
      </c>
      <c r="AB114" t="s">
        <v>48</v>
      </c>
      <c r="AC114" t="s">
        <v>23</v>
      </c>
      <c r="AD114">
        <v>2</v>
      </c>
      <c r="AE114">
        <v>1</v>
      </c>
      <c r="AF114">
        <v>0</v>
      </c>
      <c r="AK114">
        <v>289</v>
      </c>
      <c r="AL114" t="s">
        <v>39</v>
      </c>
      <c r="AO114" t="s">
        <v>73</v>
      </c>
      <c r="AP114">
        <v>54</v>
      </c>
      <c r="AQ114">
        <v>18</v>
      </c>
      <c r="AR114">
        <v>8</v>
      </c>
    </row>
    <row r="115" spans="1:51" x14ac:dyDescent="0.25">
      <c r="E115" t="s">
        <v>42</v>
      </c>
      <c r="F115" s="1">
        <v>44</v>
      </c>
      <c r="G115" s="1">
        <v>20</v>
      </c>
      <c r="H115" s="1">
        <v>4</v>
      </c>
      <c r="Q115" t="s">
        <v>40</v>
      </c>
      <c r="R115">
        <v>2</v>
      </c>
      <c r="S115">
        <v>1</v>
      </c>
      <c r="T115">
        <v>0</v>
      </c>
      <c r="AB115" t="s">
        <v>45</v>
      </c>
      <c r="AC115" t="s">
        <v>24</v>
      </c>
      <c r="AD115">
        <v>2</v>
      </c>
      <c r="AE115">
        <v>1</v>
      </c>
      <c r="AF115">
        <v>0</v>
      </c>
      <c r="AO115" t="s">
        <v>41</v>
      </c>
      <c r="AP115">
        <v>52</v>
      </c>
      <c r="AQ115">
        <v>27</v>
      </c>
      <c r="AR115">
        <v>10</v>
      </c>
    </row>
    <row r="116" spans="1:51" x14ac:dyDescent="0.25">
      <c r="E116" t="s">
        <v>25</v>
      </c>
      <c r="F116" s="1">
        <v>69</v>
      </c>
      <c r="G116" s="1">
        <v>27</v>
      </c>
      <c r="H116" s="1">
        <v>10</v>
      </c>
      <c r="Q116" t="s">
        <v>5</v>
      </c>
      <c r="AC116" t="s">
        <v>25</v>
      </c>
      <c r="AO116" t="s">
        <v>51</v>
      </c>
      <c r="AP116">
        <v>37</v>
      </c>
      <c r="AQ116">
        <v>15</v>
      </c>
      <c r="AR116">
        <v>2</v>
      </c>
    </row>
    <row r="117" spans="1:51" x14ac:dyDescent="0.25">
      <c r="E117" t="s">
        <v>26</v>
      </c>
      <c r="Q117" t="s">
        <v>6</v>
      </c>
      <c r="AC117" t="s">
        <v>26</v>
      </c>
      <c r="AO117" t="s">
        <v>6</v>
      </c>
    </row>
    <row r="118" spans="1:51" x14ac:dyDescent="0.25">
      <c r="E118" t="s">
        <v>27</v>
      </c>
      <c r="Q118" t="s">
        <v>7</v>
      </c>
      <c r="AC118" t="s">
        <v>27</v>
      </c>
      <c r="AO118" t="s">
        <v>7</v>
      </c>
    </row>
    <row r="119" spans="1:51" x14ac:dyDescent="0.25">
      <c r="E119" t="s">
        <v>28</v>
      </c>
      <c r="Q119" t="s">
        <v>8</v>
      </c>
      <c r="AC119" t="s">
        <v>28</v>
      </c>
      <c r="AO119" t="s">
        <v>8</v>
      </c>
    </row>
    <row r="120" spans="1:51" x14ac:dyDescent="0.25">
      <c r="E120" t="s">
        <v>29</v>
      </c>
      <c r="Q120" t="s">
        <v>9</v>
      </c>
      <c r="AC120" t="s">
        <v>29</v>
      </c>
      <c r="AO120" t="s">
        <v>9</v>
      </c>
    </row>
    <row r="121" spans="1:51" x14ac:dyDescent="0.25">
      <c r="E121" t="s">
        <v>30</v>
      </c>
      <c r="Q121" t="s">
        <v>10</v>
      </c>
      <c r="AC121" t="s">
        <v>30</v>
      </c>
      <c r="AO121" t="s">
        <v>10</v>
      </c>
    </row>
    <row r="122" spans="1:51" x14ac:dyDescent="0.25">
      <c r="C122" t="s">
        <v>1</v>
      </c>
      <c r="F122" s="1">
        <f>AVERAGE(F114:F121)</f>
        <v>57.666666666666664</v>
      </c>
      <c r="G122" s="1">
        <f t="shared" ref="G122:H122" si="76">AVERAGE(G114:G121)</f>
        <v>25</v>
      </c>
      <c r="H122" s="1">
        <f t="shared" si="76"/>
        <v>6</v>
      </c>
      <c r="I122" s="1">
        <f t="shared" ref="I122" si="77">G122/F122</f>
        <v>0.43352601156069365</v>
      </c>
      <c r="J122" s="1">
        <f t="shared" ref="J122" si="78">H122/F122</f>
        <v>0.10404624277456648</v>
      </c>
      <c r="O122" t="s">
        <v>1</v>
      </c>
      <c r="R122" s="1">
        <f t="shared" ref="R122:T122" si="79">AVERAGE(R114:R121)</f>
        <v>6</v>
      </c>
      <c r="S122" s="1">
        <f t="shared" si="79"/>
        <v>0.5</v>
      </c>
      <c r="T122" s="1">
        <f t="shared" si="79"/>
        <v>0.5</v>
      </c>
      <c r="U122" s="1">
        <f t="shared" ref="U122" si="80">S122/R122</f>
        <v>8.3333333333333329E-2</v>
      </c>
      <c r="V122" s="1">
        <f t="shared" ref="V122" si="81">T122/R122</f>
        <v>8.3333333333333329E-2</v>
      </c>
      <c r="AD122">
        <f t="shared" ref="AD122:AF122" si="82">AVERAGE(AD114:AD121)</f>
        <v>2</v>
      </c>
      <c r="AE122">
        <f t="shared" si="82"/>
        <v>1</v>
      </c>
      <c r="AF122">
        <f t="shared" si="82"/>
        <v>0</v>
      </c>
      <c r="AG122">
        <f t="shared" ref="AG122" si="83">AE122/AD122</f>
        <v>0.5</v>
      </c>
      <c r="AH122">
        <f t="shared" ref="AH122" si="84">AF122/AD122</f>
        <v>0</v>
      </c>
      <c r="AM122" t="s">
        <v>1</v>
      </c>
      <c r="AP122">
        <f t="shared" ref="AP122:AR122" si="85">AVERAGE(AP114:AP121)</f>
        <v>47.666666666666664</v>
      </c>
      <c r="AQ122">
        <f t="shared" si="85"/>
        <v>20</v>
      </c>
      <c r="AR122">
        <f t="shared" si="85"/>
        <v>6.666666666666667</v>
      </c>
      <c r="AS122">
        <f t="shared" ref="AS122" si="86">AQ122/AP122</f>
        <v>0.41958041958041958</v>
      </c>
      <c r="AT122">
        <f t="shared" ref="AT122" si="87">AR122/AP122</f>
        <v>0.13986013986013987</v>
      </c>
      <c r="AV122">
        <f t="shared" ref="AV122:AY122" si="88">AVERAGE(F122,R122,AD122,AP122)</f>
        <v>28.333333333333329</v>
      </c>
      <c r="AW122">
        <f t="shared" si="88"/>
        <v>11.625</v>
      </c>
      <c r="AX122">
        <f t="shared" si="88"/>
        <v>3.291666666666667</v>
      </c>
      <c r="AY122">
        <f t="shared" si="88"/>
        <v>0.35910994111861161</v>
      </c>
    </row>
    <row r="123" spans="1:51" x14ac:dyDescent="0.25">
      <c r="C123" t="s">
        <v>38</v>
      </c>
      <c r="O123" t="s">
        <v>38</v>
      </c>
      <c r="AM123" t="s">
        <v>38</v>
      </c>
      <c r="AV123">
        <f t="shared" ref="AV123" si="89">STDEV(F122,R122,AD122,AP122)</f>
        <v>28.439669738145955</v>
      </c>
    </row>
    <row r="124" spans="1:51" ht="30" x14ac:dyDescent="0.25">
      <c r="A124" t="s">
        <v>0</v>
      </c>
      <c r="B124" t="s">
        <v>22</v>
      </c>
      <c r="D124" t="s">
        <v>11</v>
      </c>
      <c r="E124" t="s">
        <v>2</v>
      </c>
      <c r="F124" s="1" t="s">
        <v>12</v>
      </c>
      <c r="G124" s="1" t="s">
        <v>13</v>
      </c>
      <c r="H124" s="1" t="s">
        <v>14</v>
      </c>
      <c r="I124" s="1" t="s">
        <v>15</v>
      </c>
      <c r="J124" s="1" t="s">
        <v>16</v>
      </c>
      <c r="M124" t="s">
        <v>0</v>
      </c>
      <c r="N124" t="s">
        <v>22</v>
      </c>
      <c r="P124" t="s">
        <v>11</v>
      </c>
      <c r="Q124" t="s">
        <v>2</v>
      </c>
      <c r="R124" s="1" t="s">
        <v>12</v>
      </c>
      <c r="S124" s="1" t="s">
        <v>13</v>
      </c>
      <c r="T124" s="1" t="s">
        <v>14</v>
      </c>
      <c r="U124" s="1" t="s">
        <v>15</v>
      </c>
      <c r="V124" s="1" t="s">
        <v>16</v>
      </c>
      <c r="Y124" t="s">
        <v>0</v>
      </c>
      <c r="Z124" t="s">
        <v>22</v>
      </c>
      <c r="AA124" t="s">
        <v>1</v>
      </c>
      <c r="AB124" t="s">
        <v>11</v>
      </c>
      <c r="AC124" t="s">
        <v>2</v>
      </c>
      <c r="AD124" t="s">
        <v>12</v>
      </c>
      <c r="AE124" t="s">
        <v>13</v>
      </c>
      <c r="AF124" t="s">
        <v>14</v>
      </c>
      <c r="AG124" t="s">
        <v>15</v>
      </c>
      <c r="AH124" t="s">
        <v>16</v>
      </c>
      <c r="AK124" t="s">
        <v>0</v>
      </c>
      <c r="AL124" t="s">
        <v>22</v>
      </c>
      <c r="AN124" t="s">
        <v>11</v>
      </c>
      <c r="AO124" t="s">
        <v>2</v>
      </c>
      <c r="AP124" t="s">
        <v>12</v>
      </c>
      <c r="AQ124" t="s">
        <v>13</v>
      </c>
      <c r="AR124" t="s">
        <v>14</v>
      </c>
      <c r="AS124" t="s">
        <v>15</v>
      </c>
      <c r="AT124" t="s">
        <v>16</v>
      </c>
    </row>
    <row r="125" spans="1:51" x14ac:dyDescent="0.25">
      <c r="A125">
        <v>272</v>
      </c>
      <c r="B125" t="s">
        <v>31</v>
      </c>
      <c r="D125" t="s">
        <v>45</v>
      </c>
      <c r="E125" t="s">
        <v>23</v>
      </c>
      <c r="F125" s="1">
        <v>3</v>
      </c>
      <c r="G125" s="1">
        <v>2</v>
      </c>
      <c r="H125" s="1">
        <v>0</v>
      </c>
      <c r="M125">
        <v>271</v>
      </c>
      <c r="N125" t="s">
        <v>31</v>
      </c>
      <c r="O125" t="s">
        <v>38</v>
      </c>
      <c r="Q125" t="s">
        <v>50</v>
      </c>
      <c r="R125">
        <v>10</v>
      </c>
      <c r="S125">
        <v>3</v>
      </c>
      <c r="T125">
        <v>1</v>
      </c>
      <c r="Y125">
        <v>276</v>
      </c>
      <c r="Z125" t="s">
        <v>31</v>
      </c>
      <c r="AA125" t="s">
        <v>75</v>
      </c>
      <c r="AB125" t="s">
        <v>50</v>
      </c>
      <c r="AC125" t="s">
        <v>3</v>
      </c>
      <c r="AD125">
        <v>12</v>
      </c>
      <c r="AE125">
        <v>5</v>
      </c>
      <c r="AF125">
        <v>3</v>
      </c>
      <c r="AK125">
        <v>275</v>
      </c>
      <c r="AL125" t="s">
        <v>31</v>
      </c>
      <c r="AM125" t="s">
        <v>38</v>
      </c>
      <c r="AN125" t="s">
        <v>76</v>
      </c>
      <c r="AO125" t="s">
        <v>3</v>
      </c>
      <c r="AP125">
        <v>40</v>
      </c>
      <c r="AQ125">
        <v>11</v>
      </c>
      <c r="AR125">
        <v>2</v>
      </c>
    </row>
    <row r="126" spans="1:51" x14ac:dyDescent="0.25">
      <c r="E126" t="s">
        <v>24</v>
      </c>
      <c r="F126" s="1">
        <v>1</v>
      </c>
      <c r="G126" s="1">
        <v>1</v>
      </c>
      <c r="H126" s="1">
        <v>0</v>
      </c>
      <c r="Q126" t="s">
        <v>40</v>
      </c>
      <c r="R126">
        <v>8</v>
      </c>
      <c r="S126">
        <v>1</v>
      </c>
      <c r="T126">
        <v>5</v>
      </c>
      <c r="AB126" t="s">
        <v>78</v>
      </c>
      <c r="AC126" t="s">
        <v>4</v>
      </c>
      <c r="AD126">
        <v>10</v>
      </c>
      <c r="AE126">
        <v>2</v>
      </c>
      <c r="AF126">
        <v>0</v>
      </c>
      <c r="AN126" t="s">
        <v>48</v>
      </c>
      <c r="AO126" t="s">
        <v>4</v>
      </c>
      <c r="AP126">
        <v>31</v>
      </c>
      <c r="AQ126">
        <v>4</v>
      </c>
      <c r="AR126">
        <v>2</v>
      </c>
    </row>
    <row r="127" spans="1:51" x14ac:dyDescent="0.25">
      <c r="E127" t="s">
        <v>25</v>
      </c>
      <c r="Q127" t="s">
        <v>71</v>
      </c>
      <c r="R127">
        <v>7</v>
      </c>
      <c r="S127">
        <v>0</v>
      </c>
      <c r="T127">
        <v>1</v>
      </c>
      <c r="AB127" t="s">
        <v>48</v>
      </c>
      <c r="AC127" t="s">
        <v>5</v>
      </c>
      <c r="AD127">
        <v>29</v>
      </c>
      <c r="AE127">
        <v>13</v>
      </c>
      <c r="AF127">
        <v>2</v>
      </c>
      <c r="AO127" t="s">
        <v>5</v>
      </c>
    </row>
    <row r="128" spans="1:51" x14ac:dyDescent="0.25">
      <c r="E128" t="s">
        <v>26</v>
      </c>
      <c r="Q128" t="s">
        <v>6</v>
      </c>
      <c r="AC128" t="s">
        <v>6</v>
      </c>
      <c r="AO128" t="s">
        <v>6</v>
      </c>
    </row>
    <row r="129" spans="5:51" x14ac:dyDescent="0.25">
      <c r="E129" t="s">
        <v>27</v>
      </c>
      <c r="Q129" t="s">
        <v>7</v>
      </c>
      <c r="AC129" t="s">
        <v>7</v>
      </c>
      <c r="AO129" t="s">
        <v>7</v>
      </c>
    </row>
    <row r="130" spans="5:51" x14ac:dyDescent="0.25">
      <c r="E130" t="s">
        <v>28</v>
      </c>
      <c r="Q130" t="s">
        <v>8</v>
      </c>
      <c r="AC130" t="s">
        <v>8</v>
      </c>
      <c r="AO130" t="s">
        <v>8</v>
      </c>
    </row>
    <row r="131" spans="5:51" x14ac:dyDescent="0.25">
      <c r="E131" t="s">
        <v>29</v>
      </c>
      <c r="Q131" t="s">
        <v>9</v>
      </c>
      <c r="AC131" t="s">
        <v>9</v>
      </c>
      <c r="AO131" t="s">
        <v>9</v>
      </c>
    </row>
    <row r="132" spans="5:51" x14ac:dyDescent="0.25">
      <c r="E132" t="s">
        <v>30</v>
      </c>
      <c r="Q132" t="s">
        <v>10</v>
      </c>
      <c r="AC132" t="s">
        <v>10</v>
      </c>
      <c r="AO132" t="s">
        <v>10</v>
      </c>
    </row>
    <row r="133" spans="5:51" x14ac:dyDescent="0.25">
      <c r="F133" s="1">
        <f t="shared" ref="F133:H133" si="90">AVERAGE(F125:F132)</f>
        <v>2</v>
      </c>
      <c r="G133" s="1">
        <f t="shared" si="90"/>
        <v>1.5</v>
      </c>
      <c r="H133" s="1">
        <f t="shared" si="90"/>
        <v>0</v>
      </c>
      <c r="I133" s="1">
        <f t="shared" ref="I133" si="91">G133/F133</f>
        <v>0.75</v>
      </c>
      <c r="J133" s="1">
        <f t="shared" ref="J133" si="92">H133/F133</f>
        <v>0</v>
      </c>
      <c r="R133" s="1">
        <f t="shared" ref="R133:T133" si="93">AVERAGE(R125:R132)</f>
        <v>8.3333333333333339</v>
      </c>
      <c r="S133" s="1">
        <f t="shared" si="93"/>
        <v>1.3333333333333333</v>
      </c>
      <c r="T133" s="1">
        <f t="shared" si="93"/>
        <v>2.3333333333333335</v>
      </c>
      <c r="U133" s="1">
        <f t="shared" ref="U133" si="94">S133/R133</f>
        <v>0.15999999999999998</v>
      </c>
      <c r="V133" s="1">
        <f t="shared" ref="V133" si="95">T133/R133</f>
        <v>0.27999999999999997</v>
      </c>
      <c r="AD133">
        <f t="shared" ref="AD133:AF133" si="96">AVERAGE(AD125:AD132)</f>
        <v>17</v>
      </c>
      <c r="AE133">
        <f t="shared" si="96"/>
        <v>6.666666666666667</v>
      </c>
      <c r="AF133">
        <f t="shared" si="96"/>
        <v>1.6666666666666667</v>
      </c>
      <c r="AG133">
        <f t="shared" ref="AG133" si="97">AE133/AD133</f>
        <v>0.39215686274509803</v>
      </c>
      <c r="AH133">
        <f t="shared" ref="AH133" si="98">AF133/AD133</f>
        <v>9.8039215686274508E-2</v>
      </c>
      <c r="AP133">
        <f t="shared" ref="AP133:AR133" si="99">AVERAGE(AP125:AP132)</f>
        <v>35.5</v>
      </c>
      <c r="AQ133">
        <f t="shared" si="99"/>
        <v>7.5</v>
      </c>
      <c r="AR133">
        <f t="shared" si="99"/>
        <v>2</v>
      </c>
      <c r="AS133">
        <f t="shared" ref="AS133" si="100">AQ133/AP133</f>
        <v>0.21126760563380281</v>
      </c>
      <c r="AT133">
        <f t="shared" ref="AT133" si="101">AR133/AP133</f>
        <v>5.6338028169014086E-2</v>
      </c>
      <c r="AV133">
        <f t="shared" ref="AV133:AY133" si="102">AVERAGE(F133,R133,AD133,AP133)</f>
        <v>15.708333333333334</v>
      </c>
      <c r="AW133">
        <f t="shared" si="102"/>
        <v>4.25</v>
      </c>
      <c r="AX133">
        <f t="shared" si="102"/>
        <v>1.5</v>
      </c>
      <c r="AY133">
        <f t="shared" si="102"/>
        <v>0.37835611709472516</v>
      </c>
    </row>
    <row r="134" spans="5:51" x14ac:dyDescent="0.25">
      <c r="AV134">
        <f t="shared" ref="AV134" si="103">STDEV(F133,R133,AD133,AP133)</f>
        <v>14.556642241029806</v>
      </c>
    </row>
    <row r="136" spans="5:51" x14ac:dyDescent="0.25">
      <c r="AV136" t="e">
        <f>STDEV(#REF!,#REF!,#REF!,#REF!)</f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8"/>
  <sheetViews>
    <sheetView tabSelected="1" workbookViewId="0">
      <selection activeCell="I13" sqref="I13"/>
    </sheetView>
  </sheetViews>
  <sheetFormatPr defaultRowHeight="15" x14ac:dyDescent="0.25"/>
  <cols>
    <col min="1" max="2" width="9.140625" style="2"/>
    <col min="3" max="3" width="11.5703125" style="2" bestFit="1" customWidth="1"/>
    <col min="4" max="4" width="13.85546875" style="2" bestFit="1" customWidth="1"/>
    <col min="5" max="5" width="10.5703125" style="2" bestFit="1" customWidth="1"/>
    <col min="6" max="6" width="10.42578125" style="2" bestFit="1" customWidth="1"/>
    <col min="7" max="7" width="10" style="4" bestFit="1" customWidth="1"/>
    <col min="8" max="8" width="9" style="4" bestFit="1" customWidth="1"/>
    <col min="9" max="9" width="13.7109375" style="2" bestFit="1" customWidth="1"/>
    <col min="10" max="11" width="10.28515625" style="2" bestFit="1" customWidth="1"/>
    <col min="12" max="12" width="11.42578125" style="4" customWidth="1"/>
    <col min="13" max="13" width="9.140625" style="4"/>
    <col min="14" max="16384" width="9.140625" style="2"/>
  </cols>
  <sheetData>
    <row r="1" spans="1:13" x14ac:dyDescent="0.25">
      <c r="A1" s="2" t="s">
        <v>0</v>
      </c>
      <c r="B1" s="2" t="s">
        <v>22</v>
      </c>
      <c r="C1" s="2" t="s">
        <v>1</v>
      </c>
      <c r="D1" s="2" t="s">
        <v>114</v>
      </c>
      <c r="E1" s="2" t="s">
        <v>82</v>
      </c>
      <c r="F1" s="2" t="s">
        <v>83</v>
      </c>
      <c r="G1" s="4" t="s">
        <v>84</v>
      </c>
      <c r="H1" s="4" t="s">
        <v>85</v>
      </c>
      <c r="I1" s="2" t="s">
        <v>115</v>
      </c>
      <c r="J1" s="2" t="s">
        <v>82</v>
      </c>
      <c r="K1" s="2" t="s">
        <v>83</v>
      </c>
      <c r="L1" s="4" t="s">
        <v>84</v>
      </c>
      <c r="M1" s="4" t="s">
        <v>85</v>
      </c>
    </row>
    <row r="2" spans="1:13" x14ac:dyDescent="0.25">
      <c r="A2" s="2">
        <v>301</v>
      </c>
      <c r="B2" s="2" t="s">
        <v>39</v>
      </c>
      <c r="C2" s="2" t="s">
        <v>35</v>
      </c>
      <c r="D2" s="2">
        <v>35.666666666666664</v>
      </c>
      <c r="E2" s="2">
        <v>28</v>
      </c>
      <c r="F2" s="2">
        <v>1</v>
      </c>
      <c r="G2" s="4">
        <f t="shared" ref="G2:G8" si="0">E2/D2</f>
        <v>0.7850467289719627</v>
      </c>
      <c r="H2" s="4">
        <f t="shared" ref="H2:H8" si="1">F2/D2</f>
        <v>2.8037383177570097E-2</v>
      </c>
      <c r="I2" s="2">
        <v>65</v>
      </c>
      <c r="J2" s="2">
        <v>32</v>
      </c>
      <c r="K2" s="2">
        <v>6</v>
      </c>
      <c r="L2" s="4">
        <f t="shared" ref="L2:L7" si="2">J2/I2</f>
        <v>0.49230769230769234</v>
      </c>
      <c r="M2" s="4">
        <f t="shared" ref="M2:M7" si="3">K2/I2</f>
        <v>9.2307692307692313E-2</v>
      </c>
    </row>
    <row r="3" spans="1:13" x14ac:dyDescent="0.25">
      <c r="A3" s="2">
        <v>302</v>
      </c>
      <c r="B3" s="2" t="s">
        <v>39</v>
      </c>
      <c r="C3" s="2" t="s">
        <v>35</v>
      </c>
      <c r="D3" s="3">
        <v>40</v>
      </c>
      <c r="E3" s="3">
        <v>37</v>
      </c>
      <c r="F3" s="3">
        <v>1</v>
      </c>
      <c r="G3" s="4">
        <f t="shared" si="0"/>
        <v>0.92500000000000004</v>
      </c>
      <c r="H3" s="4">
        <f t="shared" si="1"/>
        <v>2.5000000000000001E-2</v>
      </c>
      <c r="I3" s="2">
        <v>71.666666666666671</v>
      </c>
      <c r="J3" s="2">
        <v>25.666666666666668</v>
      </c>
      <c r="K3" s="2">
        <v>3.6666666666666665</v>
      </c>
      <c r="L3" s="4">
        <f t="shared" si="2"/>
        <v>0.35813953488372091</v>
      </c>
      <c r="M3" s="4">
        <f t="shared" si="3"/>
        <v>5.1162790697674411E-2</v>
      </c>
    </row>
    <row r="4" spans="1:13" x14ac:dyDescent="0.25">
      <c r="A4" s="2">
        <v>304</v>
      </c>
      <c r="B4" s="2" t="s">
        <v>39</v>
      </c>
      <c r="C4" s="2" t="s">
        <v>35</v>
      </c>
      <c r="D4" s="2">
        <v>39.333333333333336</v>
      </c>
      <c r="E4" s="2">
        <v>35.333333333333336</v>
      </c>
      <c r="F4" s="2">
        <v>1</v>
      </c>
      <c r="G4" s="4">
        <f t="shared" si="0"/>
        <v>0.89830508474576276</v>
      </c>
      <c r="H4" s="4">
        <f t="shared" si="1"/>
        <v>2.542372881355932E-2</v>
      </c>
      <c r="I4" s="2">
        <v>39.333333333333336</v>
      </c>
      <c r="J4" s="2">
        <v>35.333333333333336</v>
      </c>
      <c r="K4" s="2">
        <v>1</v>
      </c>
      <c r="L4" s="4">
        <f t="shared" si="2"/>
        <v>0.89830508474576276</v>
      </c>
      <c r="M4" s="4">
        <f t="shared" si="3"/>
        <v>2.542372881355932E-2</v>
      </c>
    </row>
    <row r="5" spans="1:13" x14ac:dyDescent="0.25">
      <c r="A5" s="2">
        <v>305</v>
      </c>
      <c r="B5" s="2" t="s">
        <v>31</v>
      </c>
      <c r="C5" s="2" t="s">
        <v>35</v>
      </c>
      <c r="D5" s="3">
        <v>40</v>
      </c>
      <c r="E5" s="3">
        <v>28.5</v>
      </c>
      <c r="F5" s="3">
        <v>2</v>
      </c>
      <c r="G5" s="4">
        <f t="shared" si="0"/>
        <v>0.71250000000000002</v>
      </c>
      <c r="H5" s="4">
        <f t="shared" si="1"/>
        <v>0.05</v>
      </c>
      <c r="I5" s="3">
        <v>54.5</v>
      </c>
      <c r="J5" s="3">
        <v>15.25</v>
      </c>
      <c r="K5" s="3">
        <v>6</v>
      </c>
      <c r="L5" s="4">
        <f t="shared" si="2"/>
        <v>0.27981651376146788</v>
      </c>
      <c r="M5" s="4">
        <f t="shared" si="3"/>
        <v>0.11009174311926606</v>
      </c>
    </row>
    <row r="6" spans="1:13" x14ac:dyDescent="0.25">
      <c r="A6" s="2">
        <v>306</v>
      </c>
      <c r="B6" s="2" t="s">
        <v>31</v>
      </c>
      <c r="C6" s="2" t="s">
        <v>35</v>
      </c>
      <c r="D6" s="3">
        <v>57.5</v>
      </c>
      <c r="E6" s="3">
        <v>38</v>
      </c>
      <c r="F6" s="3">
        <v>1.75</v>
      </c>
      <c r="G6" s="4">
        <f t="shared" si="0"/>
        <v>0.66086956521739126</v>
      </c>
      <c r="H6" s="4">
        <f t="shared" si="1"/>
        <v>3.0434782608695653E-2</v>
      </c>
      <c r="I6" s="2">
        <v>73.666666666666671</v>
      </c>
      <c r="J6" s="2">
        <v>36</v>
      </c>
      <c r="K6" s="2">
        <v>4.333333333333333</v>
      </c>
      <c r="L6" s="4">
        <f t="shared" si="2"/>
        <v>0.48868778280542985</v>
      </c>
      <c r="M6" s="4">
        <f t="shared" si="3"/>
        <v>5.8823529411764698E-2</v>
      </c>
    </row>
    <row r="7" spans="1:13" x14ac:dyDescent="0.25">
      <c r="A7" s="2">
        <v>307</v>
      </c>
      <c r="B7" s="2" t="s">
        <v>31</v>
      </c>
      <c r="C7" s="2" t="s">
        <v>35</v>
      </c>
      <c r="D7" s="2">
        <v>60</v>
      </c>
      <c r="E7" s="2">
        <v>42</v>
      </c>
      <c r="F7" s="2">
        <v>9</v>
      </c>
      <c r="G7" s="4">
        <f t="shared" si="0"/>
        <v>0.7</v>
      </c>
      <c r="H7" s="4">
        <f t="shared" si="1"/>
        <v>0.15</v>
      </c>
      <c r="I7" s="2">
        <v>57.666666666666664</v>
      </c>
      <c r="J7" s="2">
        <v>25</v>
      </c>
      <c r="K7" s="2">
        <v>6</v>
      </c>
      <c r="L7" s="4">
        <f t="shared" si="2"/>
        <v>0.43352601156069365</v>
      </c>
      <c r="M7" s="4">
        <f t="shared" si="3"/>
        <v>0.10404624277456648</v>
      </c>
    </row>
    <row r="8" spans="1:13" x14ac:dyDescent="0.25">
      <c r="A8" s="2">
        <v>413</v>
      </c>
      <c r="B8" s="2" t="s">
        <v>39</v>
      </c>
      <c r="C8" s="2" t="s">
        <v>35</v>
      </c>
      <c r="D8" s="2">
        <v>45.75</v>
      </c>
      <c r="E8" s="2">
        <v>37.5</v>
      </c>
      <c r="F8" s="2">
        <v>3.25</v>
      </c>
      <c r="G8" s="4">
        <f t="shared" si="0"/>
        <v>0.81967213114754101</v>
      </c>
      <c r="H8" s="4">
        <f t="shared" si="1"/>
        <v>7.1038251366120214E-2</v>
      </c>
    </row>
    <row r="9" spans="1:13" x14ac:dyDescent="0.25">
      <c r="A9" s="2">
        <v>261</v>
      </c>
      <c r="B9" s="2" t="s">
        <v>31</v>
      </c>
      <c r="C9" s="2" t="s">
        <v>17</v>
      </c>
      <c r="D9" s="2">
        <v>53.25</v>
      </c>
      <c r="E9" s="2">
        <v>36</v>
      </c>
      <c r="F9" s="2">
        <v>0.25</v>
      </c>
      <c r="G9" s="4">
        <f t="shared" ref="G9:G48" si="4">E9/D9</f>
        <v>0.676056338028169</v>
      </c>
      <c r="H9" s="4">
        <f t="shared" ref="H9:H48" si="5">F9/D9</f>
        <v>4.6948356807511738E-3</v>
      </c>
      <c r="I9" s="3">
        <v>103.33333333333333</v>
      </c>
      <c r="J9" s="3">
        <v>2.6666666666666665</v>
      </c>
      <c r="K9" s="3">
        <v>29</v>
      </c>
      <c r="L9" s="4">
        <f t="shared" ref="L9:L48" si="6">J9/I9</f>
        <v>2.5806451612903226E-2</v>
      </c>
      <c r="M9" s="4">
        <f t="shared" ref="M9:M48" si="7">K9/I9</f>
        <v>0.28064516129032258</v>
      </c>
    </row>
    <row r="10" spans="1:13" x14ac:dyDescent="0.25">
      <c r="A10" s="2">
        <v>262</v>
      </c>
      <c r="B10" s="2" t="s">
        <v>52</v>
      </c>
      <c r="C10" s="2" t="s">
        <v>17</v>
      </c>
      <c r="D10" s="2">
        <v>38.5</v>
      </c>
      <c r="E10" s="2">
        <v>33.5</v>
      </c>
      <c r="F10" s="2">
        <v>1</v>
      </c>
      <c r="G10" s="4">
        <f t="shared" si="4"/>
        <v>0.87012987012987009</v>
      </c>
      <c r="H10" s="4">
        <f t="shared" si="5"/>
        <v>2.5974025974025976E-2</v>
      </c>
      <c r="I10" s="3">
        <v>70.666666666666671</v>
      </c>
      <c r="J10" s="3">
        <v>6.333333333333333</v>
      </c>
      <c r="K10" s="3">
        <v>28</v>
      </c>
      <c r="L10" s="4">
        <f t="shared" si="6"/>
        <v>8.9622641509433956E-2</v>
      </c>
      <c r="M10" s="4">
        <f t="shared" si="7"/>
        <v>0.39622641509433959</v>
      </c>
    </row>
    <row r="11" spans="1:13" x14ac:dyDescent="0.25">
      <c r="A11" s="2">
        <v>267</v>
      </c>
      <c r="B11" s="2" t="s">
        <v>52</v>
      </c>
      <c r="C11" s="2" t="s">
        <v>17</v>
      </c>
      <c r="D11" s="3">
        <v>78</v>
      </c>
      <c r="E11" s="3">
        <v>67.5</v>
      </c>
      <c r="F11" s="3">
        <v>2.5</v>
      </c>
      <c r="G11" s="4">
        <f t="shared" si="4"/>
        <v>0.86538461538461542</v>
      </c>
      <c r="H11" s="4">
        <f t="shared" si="5"/>
        <v>3.2051282051282048E-2</v>
      </c>
      <c r="I11" s="3">
        <v>70.666666666666671</v>
      </c>
      <c r="J11" s="3">
        <v>1.3333333333333333</v>
      </c>
      <c r="K11" s="3">
        <v>29.333333333333332</v>
      </c>
      <c r="L11" s="4">
        <f t="shared" si="6"/>
        <v>1.8867924528301886E-2</v>
      </c>
      <c r="M11" s="4">
        <f t="shared" si="7"/>
        <v>0.41509433962264147</v>
      </c>
    </row>
    <row r="12" spans="1:13" x14ac:dyDescent="0.25">
      <c r="A12" s="2">
        <v>273</v>
      </c>
      <c r="B12" s="2" t="s">
        <v>52</v>
      </c>
      <c r="C12" s="2" t="s">
        <v>17</v>
      </c>
      <c r="D12" s="2">
        <v>43.666666666666664</v>
      </c>
      <c r="E12" s="2">
        <v>35.333333333333336</v>
      </c>
      <c r="F12" s="2">
        <v>1</v>
      </c>
      <c r="G12" s="4">
        <f t="shared" si="4"/>
        <v>0.80916030534351158</v>
      </c>
      <c r="H12" s="4">
        <f t="shared" si="5"/>
        <v>2.2900763358778626E-2</v>
      </c>
      <c r="I12" s="2">
        <v>42.5</v>
      </c>
      <c r="J12" s="2">
        <v>2</v>
      </c>
      <c r="K12" s="2">
        <v>16</v>
      </c>
      <c r="L12" s="4">
        <f t="shared" si="6"/>
        <v>4.7058823529411764E-2</v>
      </c>
      <c r="M12" s="4">
        <f t="shared" si="7"/>
        <v>0.37647058823529411</v>
      </c>
    </row>
    <row r="13" spans="1:13" x14ac:dyDescent="0.25">
      <c r="A13" s="2">
        <v>281</v>
      </c>
      <c r="B13" s="2" t="s">
        <v>39</v>
      </c>
      <c r="C13" s="2" t="s">
        <v>17</v>
      </c>
      <c r="D13" s="3">
        <v>74.333333333333329</v>
      </c>
      <c r="E13" s="3">
        <v>57.666666666666664</v>
      </c>
      <c r="F13" s="3">
        <v>1.3333333333333333</v>
      </c>
      <c r="G13" s="4">
        <f t="shared" si="4"/>
        <v>0.77578475336322872</v>
      </c>
      <c r="H13" s="4">
        <f t="shared" si="5"/>
        <v>1.7937219730941704E-2</v>
      </c>
      <c r="I13" s="2">
        <v>74.666666666666671</v>
      </c>
      <c r="J13" s="2">
        <v>0.33333333333333331</v>
      </c>
      <c r="K13" s="2">
        <v>41</v>
      </c>
      <c r="L13" s="4">
        <f t="shared" si="6"/>
        <v>4.464285714285714E-3</v>
      </c>
      <c r="M13" s="4">
        <f t="shared" si="7"/>
        <v>0.54910714285714279</v>
      </c>
    </row>
    <row r="14" spans="1:13" x14ac:dyDescent="0.25">
      <c r="A14" s="2">
        <v>282</v>
      </c>
      <c r="B14" s="2" t="s">
        <v>39</v>
      </c>
      <c r="C14" s="2" t="s">
        <v>17</v>
      </c>
      <c r="D14" s="2">
        <v>68.666666666666671</v>
      </c>
      <c r="E14" s="2">
        <v>59.666666666666664</v>
      </c>
      <c r="F14" s="2">
        <v>3.6666666666666665</v>
      </c>
      <c r="G14" s="4">
        <f t="shared" si="4"/>
        <v>0.8689320388349514</v>
      </c>
      <c r="H14" s="4">
        <f t="shared" si="5"/>
        <v>5.3398058252427182E-2</v>
      </c>
      <c r="I14" s="2">
        <v>52.5</v>
      </c>
      <c r="J14" s="2">
        <v>3.5</v>
      </c>
      <c r="K14" s="2">
        <v>15</v>
      </c>
      <c r="L14" s="4">
        <f t="shared" si="6"/>
        <v>6.6666666666666666E-2</v>
      </c>
      <c r="M14" s="4">
        <f t="shared" si="7"/>
        <v>0.2857142857142857</v>
      </c>
    </row>
    <row r="15" spans="1:13" x14ac:dyDescent="0.25">
      <c r="A15" s="2">
        <v>283</v>
      </c>
      <c r="B15" s="2" t="s">
        <v>39</v>
      </c>
      <c r="C15" s="2" t="s">
        <v>17</v>
      </c>
      <c r="D15" s="2">
        <v>91.333333333333329</v>
      </c>
      <c r="E15" s="2">
        <v>72</v>
      </c>
      <c r="F15" s="2">
        <v>6.666666666666667</v>
      </c>
      <c r="G15" s="4">
        <f t="shared" si="4"/>
        <v>0.78832116788321172</v>
      </c>
      <c r="H15" s="4">
        <f t="shared" si="5"/>
        <v>7.2992700729927015E-2</v>
      </c>
      <c r="I15" s="2">
        <v>119</v>
      </c>
      <c r="J15" s="2">
        <v>0.5</v>
      </c>
      <c r="K15" s="2">
        <v>48.5</v>
      </c>
      <c r="L15" s="4">
        <f t="shared" si="6"/>
        <v>4.2016806722689074E-3</v>
      </c>
      <c r="M15" s="4">
        <f t="shared" si="7"/>
        <v>0.40756302521008403</v>
      </c>
    </row>
    <row r="16" spans="1:13" x14ac:dyDescent="0.25">
      <c r="A16" s="2">
        <v>284</v>
      </c>
      <c r="B16" s="2" t="s">
        <v>39</v>
      </c>
      <c r="C16" s="2" t="s">
        <v>17</v>
      </c>
      <c r="D16" s="2">
        <v>74.666666666666671</v>
      </c>
      <c r="E16" s="2">
        <v>63</v>
      </c>
      <c r="F16" s="2">
        <v>2.3333333333333335</v>
      </c>
      <c r="G16" s="4">
        <f t="shared" si="4"/>
        <v>0.84375</v>
      </c>
      <c r="H16" s="4">
        <f t="shared" si="5"/>
        <v>3.125E-2</v>
      </c>
      <c r="I16" s="2">
        <v>129</v>
      </c>
      <c r="J16" s="2">
        <v>2.6666666666666665</v>
      </c>
      <c r="K16" s="2">
        <v>40</v>
      </c>
      <c r="L16" s="4">
        <f t="shared" si="6"/>
        <v>2.0671834625322995E-2</v>
      </c>
      <c r="M16" s="4">
        <f t="shared" si="7"/>
        <v>0.31007751937984496</v>
      </c>
    </row>
    <row r="17" spans="1:13" x14ac:dyDescent="0.25">
      <c r="A17" s="2">
        <v>265</v>
      </c>
      <c r="B17" s="2" t="s">
        <v>52</v>
      </c>
      <c r="C17" s="2" t="s">
        <v>33</v>
      </c>
      <c r="D17" s="2">
        <v>19.600000000000001</v>
      </c>
      <c r="E17" s="2">
        <v>14.4</v>
      </c>
      <c r="F17" s="2">
        <v>0.4</v>
      </c>
      <c r="G17" s="4">
        <f t="shared" si="4"/>
        <v>0.73469387755102034</v>
      </c>
      <c r="H17" s="4">
        <f t="shared" si="5"/>
        <v>2.0408163265306121E-2</v>
      </c>
      <c r="I17" s="3">
        <v>5.75</v>
      </c>
      <c r="J17" s="3">
        <v>1.5</v>
      </c>
      <c r="K17" s="3">
        <v>1.5</v>
      </c>
      <c r="L17" s="4">
        <f t="shared" si="6"/>
        <v>0.2608695652173913</v>
      </c>
      <c r="M17" s="4">
        <f t="shared" si="7"/>
        <v>0.2608695652173913</v>
      </c>
    </row>
    <row r="18" spans="1:13" x14ac:dyDescent="0.25">
      <c r="A18" s="2">
        <v>266</v>
      </c>
      <c r="B18" s="2" t="s">
        <v>52</v>
      </c>
      <c r="C18" s="2" t="s">
        <v>33</v>
      </c>
      <c r="D18" s="2">
        <v>9</v>
      </c>
      <c r="E18" s="2">
        <v>7</v>
      </c>
      <c r="F18" s="2">
        <v>1</v>
      </c>
      <c r="G18" s="4">
        <f t="shared" si="4"/>
        <v>0.77777777777777779</v>
      </c>
      <c r="H18" s="4">
        <f t="shared" si="5"/>
        <v>0.1111111111111111</v>
      </c>
      <c r="I18" s="2">
        <v>1</v>
      </c>
      <c r="J18" s="2">
        <v>0</v>
      </c>
      <c r="K18" s="2">
        <v>0.5</v>
      </c>
      <c r="L18" s="4">
        <f t="shared" si="6"/>
        <v>0</v>
      </c>
      <c r="M18" s="4">
        <f t="shared" si="7"/>
        <v>0.5</v>
      </c>
    </row>
    <row r="19" spans="1:13" x14ac:dyDescent="0.25">
      <c r="A19" s="2">
        <v>268</v>
      </c>
      <c r="B19" s="2" t="s">
        <v>52</v>
      </c>
      <c r="C19" s="2" t="s">
        <v>33</v>
      </c>
      <c r="D19" s="2">
        <v>22.5</v>
      </c>
      <c r="E19" s="2">
        <v>20.5</v>
      </c>
      <c r="F19" s="2">
        <v>0.5</v>
      </c>
      <c r="G19" s="4">
        <f t="shared" si="4"/>
        <v>0.91111111111111109</v>
      </c>
      <c r="H19" s="4">
        <f t="shared" si="5"/>
        <v>2.2222222222222223E-2</v>
      </c>
      <c r="I19" s="2">
        <v>1.5</v>
      </c>
      <c r="J19" s="2">
        <v>1</v>
      </c>
      <c r="K19" s="2">
        <v>0</v>
      </c>
      <c r="L19" s="4">
        <f t="shared" si="6"/>
        <v>0.66666666666666663</v>
      </c>
      <c r="M19" s="4">
        <f t="shared" si="7"/>
        <v>0</v>
      </c>
    </row>
    <row r="20" spans="1:13" x14ac:dyDescent="0.25">
      <c r="A20" s="2">
        <v>274</v>
      </c>
      <c r="B20" s="2" t="s">
        <v>52</v>
      </c>
      <c r="C20" s="2" t="s">
        <v>33</v>
      </c>
      <c r="D20" s="2">
        <v>40.25</v>
      </c>
      <c r="E20" s="2">
        <v>32.25</v>
      </c>
      <c r="F20" s="2">
        <v>1</v>
      </c>
      <c r="G20" s="4">
        <f t="shared" si="4"/>
        <v>0.80124223602484468</v>
      </c>
      <c r="H20" s="4">
        <f t="shared" si="5"/>
        <v>2.4844720496894408E-2</v>
      </c>
      <c r="I20" s="2">
        <v>10.5</v>
      </c>
      <c r="J20" s="2">
        <v>3</v>
      </c>
      <c r="K20" s="2">
        <v>2.5</v>
      </c>
      <c r="L20" s="4">
        <f t="shared" si="6"/>
        <v>0.2857142857142857</v>
      </c>
      <c r="M20" s="4">
        <f t="shared" si="7"/>
        <v>0.23809523809523808</v>
      </c>
    </row>
    <row r="21" spans="1:13" x14ac:dyDescent="0.25">
      <c r="A21" s="2">
        <v>293</v>
      </c>
      <c r="B21" s="2" t="s">
        <v>39</v>
      </c>
      <c r="C21" s="2" t="s">
        <v>33</v>
      </c>
      <c r="D21" s="3">
        <v>13.25</v>
      </c>
      <c r="E21" s="3">
        <v>11.25</v>
      </c>
      <c r="F21" s="3">
        <v>1.25</v>
      </c>
      <c r="G21" s="4">
        <f t="shared" si="4"/>
        <v>0.84905660377358494</v>
      </c>
      <c r="H21" s="4">
        <f t="shared" si="5"/>
        <v>9.4339622641509441E-2</v>
      </c>
      <c r="I21" s="2">
        <v>5.333333333333333</v>
      </c>
      <c r="J21" s="2">
        <v>1</v>
      </c>
      <c r="K21" s="2">
        <v>0.66666666666666663</v>
      </c>
      <c r="L21" s="4">
        <f t="shared" si="6"/>
        <v>0.1875</v>
      </c>
      <c r="M21" s="4">
        <f t="shared" si="7"/>
        <v>0.125</v>
      </c>
    </row>
    <row r="22" spans="1:13" x14ac:dyDescent="0.25">
      <c r="A22" s="2">
        <v>294</v>
      </c>
      <c r="B22" s="2" t="s">
        <v>39</v>
      </c>
      <c r="C22" s="2" t="s">
        <v>33</v>
      </c>
      <c r="D22" s="3">
        <v>26.5</v>
      </c>
      <c r="E22" s="3">
        <v>18.5</v>
      </c>
      <c r="F22" s="3">
        <v>1.25</v>
      </c>
      <c r="G22" s="4">
        <f t="shared" si="4"/>
        <v>0.69811320754716977</v>
      </c>
      <c r="H22" s="4">
        <f t="shared" si="5"/>
        <v>4.716981132075472E-2</v>
      </c>
      <c r="I22" s="2">
        <v>4.333333333333333</v>
      </c>
      <c r="J22" s="2">
        <v>0</v>
      </c>
      <c r="K22" s="2">
        <v>3.6666666666666665</v>
      </c>
      <c r="L22" s="4">
        <f t="shared" si="6"/>
        <v>0</v>
      </c>
      <c r="M22" s="4">
        <f t="shared" si="7"/>
        <v>0.84615384615384615</v>
      </c>
    </row>
    <row r="23" spans="1:13" x14ac:dyDescent="0.25">
      <c r="A23" s="2">
        <v>295</v>
      </c>
      <c r="B23" s="2" t="s">
        <v>39</v>
      </c>
      <c r="C23" s="2" t="s">
        <v>33</v>
      </c>
      <c r="D23" s="2">
        <v>13.5</v>
      </c>
      <c r="E23" s="2">
        <v>13</v>
      </c>
      <c r="F23" s="2">
        <v>0</v>
      </c>
      <c r="G23" s="4">
        <f t="shared" si="4"/>
        <v>0.96296296296296291</v>
      </c>
      <c r="H23" s="4">
        <f t="shared" si="5"/>
        <v>0</v>
      </c>
      <c r="I23" s="3">
        <v>6</v>
      </c>
      <c r="J23" s="3">
        <v>0.5</v>
      </c>
      <c r="K23" s="3">
        <v>0.5</v>
      </c>
      <c r="L23" s="4">
        <f t="shared" si="6"/>
        <v>8.3333333333333329E-2</v>
      </c>
      <c r="M23" s="4">
        <f t="shared" si="7"/>
        <v>8.3333333333333329E-2</v>
      </c>
    </row>
    <row r="24" spans="1:13" x14ac:dyDescent="0.25">
      <c r="A24" s="2">
        <v>296</v>
      </c>
      <c r="B24" s="2" t="s">
        <v>39</v>
      </c>
      <c r="C24" s="2" t="s">
        <v>33</v>
      </c>
      <c r="D24" s="2">
        <v>12.5</v>
      </c>
      <c r="E24" s="2">
        <v>11.5</v>
      </c>
      <c r="F24" s="2">
        <v>0.5</v>
      </c>
      <c r="G24" s="4">
        <f t="shared" si="4"/>
        <v>0.92</v>
      </c>
      <c r="H24" s="4">
        <f t="shared" si="5"/>
        <v>0.04</v>
      </c>
      <c r="I24" s="2">
        <v>4</v>
      </c>
      <c r="J24" s="2">
        <v>2</v>
      </c>
      <c r="K24" s="2">
        <v>0.5</v>
      </c>
      <c r="L24" s="4">
        <f t="shared" si="6"/>
        <v>0.5</v>
      </c>
      <c r="M24" s="4">
        <f t="shared" si="7"/>
        <v>0.125</v>
      </c>
    </row>
    <row r="25" spans="1:13" x14ac:dyDescent="0.25">
      <c r="A25" s="2">
        <v>271</v>
      </c>
      <c r="B25" s="2" t="s">
        <v>52</v>
      </c>
      <c r="C25" s="2" t="s">
        <v>81</v>
      </c>
      <c r="D25" s="3">
        <v>36</v>
      </c>
      <c r="E25" s="3">
        <v>28.5</v>
      </c>
      <c r="F25" s="3">
        <v>3</v>
      </c>
      <c r="G25" s="4">
        <f t="shared" si="4"/>
        <v>0.79166666666666663</v>
      </c>
      <c r="H25" s="4">
        <f t="shared" si="5"/>
        <v>8.3333333333333329E-2</v>
      </c>
      <c r="I25" s="2">
        <v>8</v>
      </c>
      <c r="J25" s="2">
        <v>1</v>
      </c>
      <c r="K25" s="2">
        <v>2</v>
      </c>
      <c r="L25" s="4">
        <f t="shared" si="6"/>
        <v>0.125</v>
      </c>
      <c r="M25" s="4">
        <f t="shared" si="7"/>
        <v>0.25</v>
      </c>
    </row>
    <row r="26" spans="1:13" x14ac:dyDescent="0.25">
      <c r="A26" s="2">
        <v>272</v>
      </c>
      <c r="B26" s="2" t="s">
        <v>52</v>
      </c>
      <c r="C26" s="2" t="s">
        <v>81</v>
      </c>
      <c r="D26" s="3">
        <v>10</v>
      </c>
      <c r="E26" s="3">
        <v>8.6666666666666661</v>
      </c>
      <c r="F26" s="3">
        <v>0</v>
      </c>
      <c r="G26" s="4">
        <f t="shared" si="4"/>
        <v>0.86666666666666659</v>
      </c>
      <c r="H26" s="4">
        <f t="shared" si="5"/>
        <v>0</v>
      </c>
      <c r="I26" s="2">
        <v>2</v>
      </c>
      <c r="J26" s="2">
        <v>1.5</v>
      </c>
      <c r="K26" s="2">
        <v>0</v>
      </c>
      <c r="L26" s="4">
        <f t="shared" si="6"/>
        <v>0.75</v>
      </c>
      <c r="M26" s="4">
        <f t="shared" si="7"/>
        <v>0</v>
      </c>
    </row>
    <row r="27" spans="1:13" x14ac:dyDescent="0.25">
      <c r="A27" s="2">
        <v>275</v>
      </c>
      <c r="B27" s="2" t="s">
        <v>52</v>
      </c>
      <c r="C27" s="2" t="s">
        <v>81</v>
      </c>
      <c r="D27" s="2">
        <v>52.5</v>
      </c>
      <c r="E27" s="2">
        <v>36.5</v>
      </c>
      <c r="F27" s="2">
        <v>2.5</v>
      </c>
      <c r="G27" s="4">
        <f t="shared" si="4"/>
        <v>0.69523809523809521</v>
      </c>
      <c r="H27" s="4">
        <f t="shared" si="5"/>
        <v>4.7619047619047616E-2</v>
      </c>
      <c r="I27" s="2">
        <v>35.5</v>
      </c>
      <c r="J27" s="2">
        <v>7.5</v>
      </c>
      <c r="K27" s="2">
        <v>2</v>
      </c>
      <c r="L27" s="4">
        <f t="shared" si="6"/>
        <v>0.21126760563380281</v>
      </c>
      <c r="M27" s="4">
        <f t="shared" si="7"/>
        <v>5.6338028169014086E-2</v>
      </c>
    </row>
    <row r="28" spans="1:13" x14ac:dyDescent="0.25">
      <c r="A28" s="2">
        <v>276</v>
      </c>
      <c r="B28" s="2" t="s">
        <v>52</v>
      </c>
      <c r="C28" s="2" t="s">
        <v>81</v>
      </c>
      <c r="D28" s="3">
        <v>38.333333333333336</v>
      </c>
      <c r="E28" s="3">
        <v>32</v>
      </c>
      <c r="F28" s="3">
        <v>1.6666666666666667</v>
      </c>
      <c r="G28" s="4">
        <f t="shared" si="4"/>
        <v>0.83478260869565213</v>
      </c>
      <c r="H28" s="4">
        <f t="shared" si="5"/>
        <v>4.3478260869565216E-2</v>
      </c>
      <c r="I28" s="2">
        <v>11</v>
      </c>
      <c r="J28" s="2">
        <v>3.5</v>
      </c>
      <c r="K28" s="2">
        <v>1.5</v>
      </c>
      <c r="L28" s="4">
        <f t="shared" si="6"/>
        <v>0.31818181818181818</v>
      </c>
      <c r="M28" s="4">
        <f t="shared" si="7"/>
        <v>0.13636363636363635</v>
      </c>
    </row>
    <row r="29" spans="1:13" x14ac:dyDescent="0.25">
      <c r="A29" s="2">
        <v>297</v>
      </c>
      <c r="B29" s="2" t="s">
        <v>39</v>
      </c>
      <c r="C29" s="2" t="s">
        <v>81</v>
      </c>
      <c r="D29" s="2">
        <v>22</v>
      </c>
      <c r="E29" s="2">
        <v>16</v>
      </c>
      <c r="F29" s="2">
        <v>0</v>
      </c>
      <c r="G29" s="4">
        <f t="shared" si="4"/>
        <v>0.72727272727272729</v>
      </c>
      <c r="H29" s="4">
        <f t="shared" si="5"/>
        <v>0</v>
      </c>
      <c r="I29" s="2">
        <v>16.5</v>
      </c>
      <c r="J29" s="2">
        <v>7.5</v>
      </c>
      <c r="K29" s="2">
        <v>1</v>
      </c>
      <c r="L29" s="4">
        <f t="shared" si="6"/>
        <v>0.45454545454545453</v>
      </c>
      <c r="M29" s="4">
        <f t="shared" si="7"/>
        <v>6.0606060606060608E-2</v>
      </c>
    </row>
    <row r="30" spans="1:13" x14ac:dyDescent="0.25">
      <c r="A30" s="2">
        <v>298</v>
      </c>
      <c r="B30" s="2" t="s">
        <v>39</v>
      </c>
      <c r="C30" s="2" t="s">
        <v>81</v>
      </c>
      <c r="D30" s="2">
        <v>4</v>
      </c>
      <c r="E30" s="2">
        <v>4</v>
      </c>
      <c r="F30" s="2">
        <v>0</v>
      </c>
      <c r="G30" s="4">
        <f t="shared" si="4"/>
        <v>1</v>
      </c>
      <c r="H30" s="4">
        <f t="shared" si="5"/>
        <v>0</v>
      </c>
      <c r="I30" s="2">
        <v>2</v>
      </c>
      <c r="J30" s="2">
        <v>1</v>
      </c>
      <c r="K30" s="2">
        <v>0</v>
      </c>
      <c r="L30" s="4">
        <f t="shared" si="6"/>
        <v>0.5</v>
      </c>
      <c r="M30" s="4">
        <f t="shared" si="7"/>
        <v>0</v>
      </c>
    </row>
    <row r="31" spans="1:13" x14ac:dyDescent="0.25">
      <c r="A31" s="2">
        <v>299</v>
      </c>
      <c r="B31" s="2" t="s">
        <v>39</v>
      </c>
      <c r="C31" s="2" t="s">
        <v>81</v>
      </c>
      <c r="D31" s="2">
        <v>12</v>
      </c>
      <c r="E31" s="2">
        <v>11</v>
      </c>
      <c r="F31" s="2">
        <v>0.2</v>
      </c>
      <c r="G31" s="4">
        <f t="shared" si="4"/>
        <v>0.91666666666666663</v>
      </c>
      <c r="H31" s="4">
        <f t="shared" si="5"/>
        <v>1.6666666666666666E-2</v>
      </c>
      <c r="I31" s="2">
        <v>14</v>
      </c>
      <c r="J31" s="2">
        <v>2.5</v>
      </c>
      <c r="K31" s="2">
        <v>2</v>
      </c>
      <c r="L31" s="4">
        <f t="shared" si="6"/>
        <v>0.17857142857142858</v>
      </c>
      <c r="M31" s="4">
        <f t="shared" si="7"/>
        <v>0.14285714285714285</v>
      </c>
    </row>
    <row r="32" spans="1:13" x14ac:dyDescent="0.25">
      <c r="A32" s="2">
        <v>300</v>
      </c>
      <c r="B32" s="2" t="s">
        <v>39</v>
      </c>
      <c r="C32" s="2" t="s">
        <v>81</v>
      </c>
      <c r="D32" s="2">
        <v>12.666666666666666</v>
      </c>
      <c r="E32" s="2">
        <v>12.333333333333334</v>
      </c>
      <c r="F32" s="2">
        <v>0.33333333333333331</v>
      </c>
      <c r="G32" s="4">
        <f t="shared" si="4"/>
        <v>0.97368421052631593</v>
      </c>
      <c r="H32" s="4">
        <f t="shared" si="5"/>
        <v>2.6315789473684209E-2</v>
      </c>
      <c r="I32" s="2">
        <v>10.5</v>
      </c>
      <c r="J32" s="2">
        <v>6</v>
      </c>
      <c r="K32" s="2">
        <v>0.5</v>
      </c>
      <c r="L32" s="4">
        <f t="shared" si="6"/>
        <v>0.5714285714285714</v>
      </c>
      <c r="M32" s="4">
        <f t="shared" si="7"/>
        <v>4.7619047619047616E-2</v>
      </c>
    </row>
    <row r="33" spans="1:13" x14ac:dyDescent="0.25">
      <c r="A33" s="2">
        <v>277</v>
      </c>
      <c r="B33" s="2" t="s">
        <v>52</v>
      </c>
      <c r="C33" s="2" t="s">
        <v>86</v>
      </c>
      <c r="D33" s="2">
        <v>16.5</v>
      </c>
      <c r="E33" s="2">
        <v>15.5</v>
      </c>
      <c r="F33" s="2">
        <v>0.5</v>
      </c>
      <c r="G33" s="4">
        <f t="shared" si="4"/>
        <v>0.93939393939393945</v>
      </c>
      <c r="H33" s="4">
        <f t="shared" si="5"/>
        <v>3.0303030303030304E-2</v>
      </c>
      <c r="I33" s="2">
        <v>3</v>
      </c>
      <c r="J33" s="2">
        <v>0</v>
      </c>
      <c r="K33" s="2">
        <v>1</v>
      </c>
      <c r="L33" s="4">
        <f t="shared" si="6"/>
        <v>0</v>
      </c>
      <c r="M33" s="4">
        <f t="shared" si="7"/>
        <v>0.33333333333333331</v>
      </c>
    </row>
    <row r="34" spans="1:13" x14ac:dyDescent="0.25">
      <c r="A34" s="2">
        <v>278</v>
      </c>
      <c r="B34" s="2" t="s">
        <v>52</v>
      </c>
      <c r="C34" s="2" t="s">
        <v>86</v>
      </c>
      <c r="D34" s="2">
        <v>27</v>
      </c>
      <c r="E34" s="2">
        <v>22.5</v>
      </c>
      <c r="F34" s="2">
        <v>1.5</v>
      </c>
      <c r="G34" s="4">
        <f t="shared" si="4"/>
        <v>0.83333333333333337</v>
      </c>
      <c r="H34" s="4">
        <f t="shared" si="5"/>
        <v>5.5555555555555552E-2</v>
      </c>
      <c r="I34" s="2">
        <v>5.5</v>
      </c>
      <c r="J34" s="2">
        <v>2</v>
      </c>
      <c r="K34" s="2">
        <v>1.5</v>
      </c>
      <c r="L34" s="4">
        <f t="shared" si="6"/>
        <v>0.36363636363636365</v>
      </c>
      <c r="M34" s="4">
        <f t="shared" si="7"/>
        <v>0.27272727272727271</v>
      </c>
    </row>
    <row r="35" spans="1:13" x14ac:dyDescent="0.25">
      <c r="A35" s="2">
        <v>279</v>
      </c>
      <c r="B35" s="2" t="s">
        <v>52</v>
      </c>
      <c r="C35" s="2" t="s">
        <v>86</v>
      </c>
      <c r="D35" s="2">
        <v>23.666666666666668</v>
      </c>
      <c r="E35" s="2">
        <v>22.333333333333332</v>
      </c>
      <c r="F35" s="2">
        <v>1.3333333333333333</v>
      </c>
      <c r="G35" s="4">
        <f t="shared" si="4"/>
        <v>0.94366197183098577</v>
      </c>
      <c r="H35" s="4">
        <f t="shared" si="5"/>
        <v>5.6338028169014079E-2</v>
      </c>
      <c r="I35" s="2">
        <v>18.333333333333332</v>
      </c>
      <c r="J35" s="2">
        <v>9.3333333333333339</v>
      </c>
      <c r="K35" s="2">
        <v>1.6666666666666667</v>
      </c>
      <c r="L35" s="4">
        <f t="shared" si="6"/>
        <v>0.50909090909090915</v>
      </c>
      <c r="M35" s="4">
        <f t="shared" si="7"/>
        <v>9.0909090909090925E-2</v>
      </c>
    </row>
    <row r="36" spans="1:13" x14ac:dyDescent="0.25">
      <c r="A36" s="2">
        <v>280</v>
      </c>
      <c r="B36" s="2" t="s">
        <v>52</v>
      </c>
      <c r="C36" s="2" t="s">
        <v>86</v>
      </c>
      <c r="D36" s="2">
        <v>40.333333333333336</v>
      </c>
      <c r="E36" s="2">
        <v>37.333333333333336</v>
      </c>
      <c r="F36" s="2">
        <v>0.33333333333333331</v>
      </c>
      <c r="G36" s="4">
        <f t="shared" si="4"/>
        <v>0.92561983471074383</v>
      </c>
      <c r="H36" s="4">
        <f t="shared" si="5"/>
        <v>8.2644628099173539E-3</v>
      </c>
      <c r="I36" s="2">
        <v>13</v>
      </c>
      <c r="J36" s="2">
        <v>5.5</v>
      </c>
      <c r="K36" s="2">
        <v>2</v>
      </c>
      <c r="L36" s="4">
        <f t="shared" si="6"/>
        <v>0.42307692307692307</v>
      </c>
      <c r="M36" s="4">
        <f t="shared" si="7"/>
        <v>0.15384615384615385</v>
      </c>
    </row>
    <row r="37" spans="1:13" x14ac:dyDescent="0.25">
      <c r="A37" s="2">
        <v>285</v>
      </c>
      <c r="B37" s="2" t="s">
        <v>39</v>
      </c>
      <c r="C37" s="2" t="s">
        <v>86</v>
      </c>
      <c r="D37" s="2">
        <v>43.666666666666664</v>
      </c>
      <c r="E37" s="2">
        <v>39.333333333333336</v>
      </c>
      <c r="F37" s="2">
        <v>2</v>
      </c>
      <c r="G37" s="4">
        <f t="shared" si="4"/>
        <v>0.90076335877862601</v>
      </c>
      <c r="H37" s="4">
        <f t="shared" si="5"/>
        <v>4.5801526717557252E-2</v>
      </c>
      <c r="I37" s="2">
        <v>27</v>
      </c>
      <c r="J37" s="2">
        <v>7</v>
      </c>
      <c r="K37" s="2">
        <v>5.333333333333333</v>
      </c>
      <c r="L37" s="4">
        <f t="shared" si="6"/>
        <v>0.25925925925925924</v>
      </c>
      <c r="M37" s="4">
        <f t="shared" si="7"/>
        <v>0.19753086419753085</v>
      </c>
    </row>
    <row r="38" spans="1:13" x14ac:dyDescent="0.25">
      <c r="A38" s="2">
        <v>286</v>
      </c>
      <c r="B38" s="2" t="s">
        <v>39</v>
      </c>
      <c r="C38" s="2" t="s">
        <v>86</v>
      </c>
      <c r="D38" s="2">
        <v>54.666666666666664</v>
      </c>
      <c r="E38" s="2">
        <v>47.666666666666664</v>
      </c>
      <c r="F38" s="2">
        <v>1</v>
      </c>
      <c r="G38" s="4">
        <f t="shared" si="4"/>
        <v>0.87195121951219512</v>
      </c>
      <c r="H38" s="4">
        <f t="shared" si="5"/>
        <v>1.8292682926829271E-2</v>
      </c>
      <c r="I38" s="2">
        <v>21</v>
      </c>
      <c r="J38" s="2">
        <v>5.5</v>
      </c>
      <c r="K38" s="2">
        <v>4</v>
      </c>
      <c r="L38" s="4">
        <f t="shared" si="6"/>
        <v>0.26190476190476192</v>
      </c>
      <c r="M38" s="4">
        <f t="shared" si="7"/>
        <v>0.19047619047619047</v>
      </c>
    </row>
    <row r="39" spans="1:13" x14ac:dyDescent="0.25">
      <c r="A39" s="2">
        <v>287</v>
      </c>
      <c r="B39" s="2" t="s">
        <v>39</v>
      </c>
      <c r="C39" s="2" t="s">
        <v>86</v>
      </c>
      <c r="D39" s="2">
        <v>40.5</v>
      </c>
      <c r="E39" s="2">
        <v>39.5</v>
      </c>
      <c r="F39" s="2">
        <v>0.5</v>
      </c>
      <c r="G39" s="4">
        <f t="shared" si="4"/>
        <v>0.97530864197530864</v>
      </c>
      <c r="H39" s="4">
        <f t="shared" si="5"/>
        <v>1.2345679012345678E-2</v>
      </c>
      <c r="I39" s="2">
        <v>26</v>
      </c>
      <c r="J39" s="2">
        <v>3.5</v>
      </c>
      <c r="K39" s="2">
        <v>6.5</v>
      </c>
      <c r="L39" s="4">
        <f t="shared" si="6"/>
        <v>0.13461538461538461</v>
      </c>
      <c r="M39" s="4">
        <f t="shared" si="7"/>
        <v>0.25</v>
      </c>
    </row>
    <row r="40" spans="1:13" x14ac:dyDescent="0.25">
      <c r="A40" s="2">
        <v>288</v>
      </c>
      <c r="B40" s="2" t="s">
        <v>39</v>
      </c>
      <c r="C40" s="2" t="s">
        <v>86</v>
      </c>
      <c r="D40" s="2">
        <v>35</v>
      </c>
      <c r="E40" s="2">
        <v>29.5</v>
      </c>
      <c r="F40" s="2">
        <v>1.5</v>
      </c>
      <c r="G40" s="4">
        <f t="shared" si="4"/>
        <v>0.84285714285714286</v>
      </c>
      <c r="H40" s="4">
        <f t="shared" si="5"/>
        <v>4.2857142857142858E-2</v>
      </c>
      <c r="I40" s="2">
        <v>6.5</v>
      </c>
      <c r="J40" s="2">
        <v>1</v>
      </c>
      <c r="K40" s="2">
        <v>2.5</v>
      </c>
      <c r="L40" s="4">
        <f t="shared" si="6"/>
        <v>0.15384615384615385</v>
      </c>
      <c r="M40" s="4">
        <f t="shared" si="7"/>
        <v>0.38461538461538464</v>
      </c>
    </row>
    <row r="41" spans="1:13" x14ac:dyDescent="0.25">
      <c r="A41" s="2">
        <v>263</v>
      </c>
      <c r="B41" s="2" t="s">
        <v>52</v>
      </c>
      <c r="C41" s="2" t="s">
        <v>116</v>
      </c>
      <c r="D41" s="2">
        <v>23.333333333333332</v>
      </c>
      <c r="E41" s="2">
        <v>18.333333333333332</v>
      </c>
      <c r="F41" s="2">
        <v>0.66666666666666663</v>
      </c>
      <c r="G41" s="4">
        <f t="shared" si="4"/>
        <v>0.7857142857142857</v>
      </c>
      <c r="H41" s="4">
        <f t="shared" si="5"/>
        <v>2.8571428571428571E-2</v>
      </c>
      <c r="I41" s="3">
        <v>62.666666666666664</v>
      </c>
      <c r="J41" s="3">
        <v>22.333333333333332</v>
      </c>
      <c r="K41" s="3">
        <v>3.6666666666666665</v>
      </c>
      <c r="L41" s="4">
        <f t="shared" si="6"/>
        <v>0.35638297872340424</v>
      </c>
      <c r="M41" s="4">
        <f t="shared" si="7"/>
        <v>5.8510638297872342E-2</v>
      </c>
    </row>
    <row r="42" spans="1:13" x14ac:dyDescent="0.25">
      <c r="A42" s="2">
        <v>264</v>
      </c>
      <c r="B42" s="2" t="s">
        <v>52</v>
      </c>
      <c r="C42" s="2" t="s">
        <v>116</v>
      </c>
      <c r="D42" s="2">
        <v>37</v>
      </c>
      <c r="E42" s="2">
        <v>33.666666666666664</v>
      </c>
      <c r="F42" s="2">
        <v>0.33333333333333331</v>
      </c>
      <c r="G42" s="4">
        <f t="shared" si="4"/>
        <v>0.90990990990990983</v>
      </c>
      <c r="H42" s="4">
        <f t="shared" si="5"/>
        <v>9.0090090090090089E-3</v>
      </c>
      <c r="I42" s="3">
        <v>80.666666666666671</v>
      </c>
      <c r="J42" s="3">
        <v>25.333333333333332</v>
      </c>
      <c r="K42" s="3">
        <v>6.333333333333333</v>
      </c>
      <c r="L42" s="4">
        <f t="shared" si="6"/>
        <v>0.31404958677685946</v>
      </c>
      <c r="M42" s="4">
        <f t="shared" si="7"/>
        <v>7.8512396694214864E-2</v>
      </c>
    </row>
    <row r="43" spans="1:13" x14ac:dyDescent="0.25">
      <c r="A43" s="2">
        <v>269</v>
      </c>
      <c r="B43" s="2" t="s">
        <v>52</v>
      </c>
      <c r="C43" s="2" t="s">
        <v>116</v>
      </c>
      <c r="D43" s="2">
        <v>31.666666666666668</v>
      </c>
      <c r="E43" s="2">
        <v>29.333333333333332</v>
      </c>
      <c r="F43" s="2">
        <v>1</v>
      </c>
      <c r="G43" s="4">
        <f t="shared" si="4"/>
        <v>0.92631578947368409</v>
      </c>
      <c r="H43" s="4">
        <f t="shared" si="5"/>
        <v>3.1578947368421054E-2</v>
      </c>
      <c r="I43" s="3">
        <v>74.666666666666671</v>
      </c>
      <c r="J43" s="3">
        <v>22.333333333333332</v>
      </c>
      <c r="K43" s="3">
        <v>6.333333333333333</v>
      </c>
      <c r="L43" s="4">
        <f t="shared" si="6"/>
        <v>0.29910714285714285</v>
      </c>
      <c r="M43" s="4">
        <f t="shared" si="7"/>
        <v>8.4821428571428562E-2</v>
      </c>
    </row>
    <row r="44" spans="1:13" x14ac:dyDescent="0.25">
      <c r="A44" s="2">
        <v>270</v>
      </c>
      <c r="B44" s="2" t="s">
        <v>52</v>
      </c>
      <c r="C44" s="2" t="s">
        <v>116</v>
      </c>
      <c r="D44" s="2">
        <v>35.5</v>
      </c>
      <c r="E44" s="2">
        <v>27.5</v>
      </c>
      <c r="F44" s="2">
        <v>1</v>
      </c>
      <c r="G44" s="4">
        <f t="shared" si="4"/>
        <v>0.77464788732394363</v>
      </c>
      <c r="H44" s="4">
        <f t="shared" si="5"/>
        <v>2.8169014084507043E-2</v>
      </c>
      <c r="I44" s="2">
        <v>41.5</v>
      </c>
      <c r="J44" s="2">
        <v>14</v>
      </c>
      <c r="K44" s="2">
        <v>1.5</v>
      </c>
      <c r="L44" s="4">
        <f t="shared" si="6"/>
        <v>0.33734939759036142</v>
      </c>
      <c r="M44" s="4">
        <f t="shared" si="7"/>
        <v>3.614457831325301E-2</v>
      </c>
    </row>
    <row r="45" spans="1:13" x14ac:dyDescent="0.25">
      <c r="A45" s="2">
        <v>289</v>
      </c>
      <c r="B45" s="2" t="s">
        <v>39</v>
      </c>
      <c r="C45" s="2" t="s">
        <v>116</v>
      </c>
      <c r="D45" s="2">
        <v>51</v>
      </c>
      <c r="E45" s="2">
        <v>43</v>
      </c>
      <c r="F45" s="2">
        <v>0.33333333333333331</v>
      </c>
      <c r="G45" s="4">
        <f t="shared" si="4"/>
        <v>0.84313725490196079</v>
      </c>
      <c r="H45" s="4">
        <f t="shared" si="5"/>
        <v>6.5359477124183E-3</v>
      </c>
      <c r="I45" s="2">
        <v>47.666666666666664</v>
      </c>
      <c r="J45" s="2">
        <v>20</v>
      </c>
      <c r="K45" s="2">
        <v>6.666666666666667</v>
      </c>
      <c r="L45" s="4">
        <f t="shared" si="6"/>
        <v>0.41958041958041958</v>
      </c>
      <c r="M45" s="4">
        <f t="shared" si="7"/>
        <v>0.13986013986013987</v>
      </c>
    </row>
    <row r="46" spans="1:13" x14ac:dyDescent="0.25">
      <c r="A46" s="2">
        <v>290</v>
      </c>
      <c r="B46" s="2" t="s">
        <v>39</v>
      </c>
      <c r="C46" s="2" t="s">
        <v>116</v>
      </c>
      <c r="D46" s="2">
        <v>41</v>
      </c>
      <c r="E46" s="2">
        <v>35</v>
      </c>
      <c r="F46" s="2">
        <v>0.33333333333333331</v>
      </c>
      <c r="G46" s="4">
        <f t="shared" si="4"/>
        <v>0.85365853658536583</v>
      </c>
      <c r="H46" s="4">
        <f t="shared" si="5"/>
        <v>8.1300813008130073E-3</v>
      </c>
      <c r="I46" s="3">
        <v>42</v>
      </c>
      <c r="J46" s="3">
        <v>22</v>
      </c>
      <c r="K46" s="3">
        <v>1.5</v>
      </c>
      <c r="L46" s="4">
        <f t="shared" si="6"/>
        <v>0.52380952380952384</v>
      </c>
      <c r="M46" s="4">
        <f t="shared" si="7"/>
        <v>3.5714285714285712E-2</v>
      </c>
    </row>
    <row r="47" spans="1:13" x14ac:dyDescent="0.25">
      <c r="A47" s="2">
        <v>291</v>
      </c>
      <c r="B47" s="2" t="s">
        <v>39</v>
      </c>
      <c r="C47" s="2" t="s">
        <v>116</v>
      </c>
      <c r="D47" s="2">
        <v>47.333333333333336</v>
      </c>
      <c r="E47" s="2">
        <v>40</v>
      </c>
      <c r="F47" s="2">
        <v>1</v>
      </c>
      <c r="G47" s="4">
        <f t="shared" si="4"/>
        <v>0.84507042253521125</v>
      </c>
      <c r="H47" s="4">
        <f t="shared" si="5"/>
        <v>2.1126760563380281E-2</v>
      </c>
      <c r="I47" s="2">
        <v>53.333333333333336</v>
      </c>
      <c r="J47" s="2">
        <v>16.666666666666668</v>
      </c>
      <c r="K47" s="2">
        <v>4.333333333333333</v>
      </c>
      <c r="L47" s="4">
        <f t="shared" si="6"/>
        <v>0.3125</v>
      </c>
      <c r="M47" s="4">
        <f t="shared" si="7"/>
        <v>8.1249999999999989E-2</v>
      </c>
    </row>
    <row r="48" spans="1:13" x14ac:dyDescent="0.25">
      <c r="A48" s="2">
        <v>292</v>
      </c>
      <c r="B48" s="2" t="s">
        <v>39</v>
      </c>
      <c r="C48" s="2" t="s">
        <v>116</v>
      </c>
      <c r="D48" s="2">
        <v>50.666666666666664</v>
      </c>
      <c r="E48" s="2">
        <v>41</v>
      </c>
      <c r="F48" s="2">
        <v>0.33333333333333331</v>
      </c>
      <c r="G48" s="4">
        <f t="shared" si="4"/>
        <v>0.80921052631578949</v>
      </c>
      <c r="H48" s="4">
        <f t="shared" si="5"/>
        <v>6.5789473684210523E-3</v>
      </c>
      <c r="I48" s="2">
        <v>67.25</v>
      </c>
      <c r="J48" s="2">
        <v>15.75</v>
      </c>
      <c r="K48" s="2">
        <v>4.25</v>
      </c>
      <c r="L48" s="4">
        <f t="shared" si="6"/>
        <v>0.2342007434944238</v>
      </c>
      <c r="M48" s="4">
        <f t="shared" si="7"/>
        <v>6.3197026022304828E-2</v>
      </c>
    </row>
  </sheetData>
  <autoFilter ref="A1:M48" xr:uid="{00000000-0009-0000-0000-000002000000}"/>
  <sortState xmlns:xlrd2="http://schemas.microsoft.com/office/spreadsheetml/2017/richdata2" ref="A2:M48">
    <sortCondition ref="C2:C48"/>
  </sortState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0"/>
  <sheetViews>
    <sheetView workbookViewId="0">
      <selection sqref="A1:J10"/>
    </sheetView>
  </sheetViews>
  <sheetFormatPr defaultRowHeight="15" x14ac:dyDescent="0.25"/>
  <sheetData>
    <row r="1" spans="1:9" x14ac:dyDescent="0.25">
      <c r="A1" t="s">
        <v>0</v>
      </c>
      <c r="B1" t="s">
        <v>1</v>
      </c>
      <c r="C1" t="s">
        <v>11</v>
      </c>
      <c r="D1" t="s">
        <v>2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</row>
    <row r="2" spans="1:9" x14ac:dyDescent="0.25">
      <c r="D2" t="s">
        <v>3</v>
      </c>
    </row>
    <row r="3" spans="1:9" x14ac:dyDescent="0.25">
      <c r="D3" t="s">
        <v>4</v>
      </c>
    </row>
    <row r="4" spans="1:9" x14ac:dyDescent="0.25">
      <c r="D4" t="s">
        <v>5</v>
      </c>
    </row>
    <row r="5" spans="1:9" x14ac:dyDescent="0.25">
      <c r="D5" t="s">
        <v>6</v>
      </c>
    </row>
    <row r="6" spans="1:9" x14ac:dyDescent="0.25">
      <c r="D6" t="s">
        <v>7</v>
      </c>
    </row>
    <row r="7" spans="1:9" x14ac:dyDescent="0.25">
      <c r="D7" t="s">
        <v>8</v>
      </c>
    </row>
    <row r="8" spans="1:9" x14ac:dyDescent="0.25">
      <c r="D8" t="s">
        <v>9</v>
      </c>
    </row>
    <row r="9" spans="1:9" x14ac:dyDescent="0.25">
      <c r="D9" t="s">
        <v>10</v>
      </c>
    </row>
    <row r="10" spans="1:9" x14ac:dyDescent="0.25">
      <c r="E10" t="e">
        <f>AVERAGE(E2:E9)</f>
        <v>#DIV/0!</v>
      </c>
      <c r="F10" t="e">
        <f t="shared" ref="F10:G10" si="0">AVERAGE(F2:F9)</f>
        <v>#DIV/0!</v>
      </c>
      <c r="G10" t="e">
        <f t="shared" si="0"/>
        <v>#DIV/0!</v>
      </c>
      <c r="H10" t="e">
        <f>F10/E10</f>
        <v>#DIV/0!</v>
      </c>
      <c r="I10" t="e">
        <f>G10/E10</f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Counts BLA</vt:lpstr>
      <vt:lpstr>Counts CeA</vt:lpstr>
      <vt:lpstr>All Data</vt:lpstr>
      <vt:lpstr>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Alyssa Bernanke</dc:creator>
  <cp:lastModifiedBy>Alyssa Bernanke</cp:lastModifiedBy>
  <dcterms:created xsi:type="dcterms:W3CDTF">2021-01-16T18:23:14Z</dcterms:created>
  <dcterms:modified xsi:type="dcterms:W3CDTF">2021-11-17T18:26:33Z</dcterms:modified>
</cp:coreProperties>
</file>